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0B06466-4049-49D3-91E5-B06F5910C8EF}"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<sst xmlns="http://schemas.openxmlformats.org/spreadsheetml/2006/main" count="3237" uniqueCount="1056">
  <si>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</si>
  <si>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</si>
  <si>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</si>
  <si>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</si>
  <si>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</si>
  <si>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</si>
  <si>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</si>
  <si>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</si>
  <si>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</si>
  <si>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</si>
  <si>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</si>
  <si>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</si>
  <si>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</si>
  <si>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</si>
  <si>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</si>
  <si>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</si>
  <si>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</si>
  <si>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</si>
  <si>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</si>
  <si>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</si>
  <si>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</si>
  <si>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</si>
  <si>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</si>
  <si>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</si>
  <si>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</si>
  <si>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</si>
  <si>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</si>
  <si>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</si>
  <si>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</si>
  <si>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</si>
  <si>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</si>
  <si>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</si>
  <si>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</si>
  <si>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</si>
  <si>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</si>
  <si>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</si>
  <si>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</si>
  <si>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</si>
  <si>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</si>
  <si>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</si>
  <si>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</si>
  <si>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</si>
  <si>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</si>
  <si>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</si>
  <si>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</si>
  <si>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</si>
  <si>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</si>
  <si>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</si>
  <si>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</si>
  <si>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</si>
  <si>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</si>
  <si>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</si>
  <si>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</si>
  <si>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</si>
  <si>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</si>
  <si>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</si>
  <si>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</si>
  <si>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</si>
  <si>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</si>
  <si>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</si>
  <si>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</si>
  <si>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</si>
  <si>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</si>
  <si>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</si>
  <si>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</si>
  <si>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</si>
  <si>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</si>
  <si>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</si>
  <si>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</si>
  <si>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</si>
  <si>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</si>
  <si>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</si>
  <si>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</si>
  <si>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</si>
  <si>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</si>
  <si>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</si>
  <si>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</si>
  <si>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</si>
  <si>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</si>
  <si>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</si>
  <si>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</si>
  <si>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</si>
  <si>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</si>
  <si>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</si>
  <si>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</si>
  <si>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</si>
  <si>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</si>
  <si>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</si>
  <si>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</si>
  <si>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</si>
  <si>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</si>
  <si>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</si>
  <si>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</si>
  <si>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</si>
  <si>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</si>
  <si>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</si>
  <si>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</si>
  <si>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</si>
  <si>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</si>
  <si>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</si>
  <si>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</si>
  <si>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</si>
  <si>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</si>
  <si>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</si>
  <si>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</si>
  <si>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</si>
  <si>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</si>
  <si>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</si>
  <si>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</si>
  <si>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</si>
  <si>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</si>
  <si>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</si>
  <si>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</si>
  <si>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</si>
  <si>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</si>
  <si>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</si>
  <si>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</si>
  <si>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</si>
  <si>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</si>
  <si>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</si>
  <si>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</si>
  <si>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</si>
  <si>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</si>
  <si>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</si>
  <si>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</si>
  <si>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</si>
  <si>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</si>
  <si>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</si>
  <si>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</si>
  <si>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</si>
  <si>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</si>
  <si>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</si>
  <si>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</si>
  <si>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</si>
  <si>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</si>
  <si>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</si>
  <si>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</si>
  <si>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</si>
  <si>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</si>
  <si>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</si>
  <si>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</si>
  <si>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</si>
  <si>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</si>
  <si>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</si>
  <si>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</si>
  <si>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</si>
  <si>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</si>
  <si>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</si>
  <si>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</si>
  <si>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</si>
  <si>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</si>
  <si>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</si>
  <si>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</si>
  <si>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</si>
  <si>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</si>
  <si>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</si>
  <si>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</si>
  <si>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</si>
  <si>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</si>
  <si>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</si>
  <si>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</si>
  <si>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</si>
  <si>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</si>
  <si>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</si>
  <si>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</si>
  <si>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</si>
  <si>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</si>
  <si>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</si>
  <si>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</si>
  <si>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</si>
  <si>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</si>
  <si>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</si>
  <si>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</si>
  <si>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</si>
  <si>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</si>
  <si>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</si>
  <si>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</si>
  <si>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</si>
  <si>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</si>
  <si>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</si>
  <si>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</si>
  <si>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</si>
  <si>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</si>
  <si>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</si>
  <si>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</si>
  <si>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</si>
  <si>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</si>
  <si>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</si>
  <si>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</si>
  <si>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</si>
  <si>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</si>
  <si>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</si>
  <si>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</si>
  <si>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</si>
  <si>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</si>
  <si>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</si>
  <si>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</si>
  <si>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</si>
  <si>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</si>
  <si>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</si>
  <si>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</si>
  <si>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</si>
  <si>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</si>
  <si>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</si>
  <si>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</si>
  <si>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</si>
  <si>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</si>
  <si>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</si>
  <si>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</si>
  <si>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</si>
  <si>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</si>
  <si>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</si>
  <si>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</si>
  <si>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</si>
  <si>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</si>
  <si>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</si>
  <si>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</si>
  <si>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</si>
  <si>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</si>
  <si>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</si>
  <si>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</si>
  <si>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</si>
  <si>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</si>
  <si>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</si>
  <si>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</si>
  <si>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</si>
  <si>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</si>
  <si>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</si>
  <si>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</si>
  <si>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</si>
  <si>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</si>
  <si>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</si>
  <si>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</si>
  <si>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</si>
  <si>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</si>
  <si>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</si>
  <si>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</si>
  <si>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</si>
  <si>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</si>
  <si>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</si>
  <si>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</si>
  <si>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</si>
  <si>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</si>
  <si>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</si>
  <si>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</si>
  <si>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</si>
  <si>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</si>
  <si>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</si>
  <si>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</si>
  <si>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</si>
  <si>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</si>
  <si>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</si>
  <si>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</si>
  <si>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</si>
  <si>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</si>
  <si>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</si>
  <si>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</si>
  <si>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</si>
  <si>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</si>
  <si>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</si>
  <si>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</si>
  <si>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</si>
  <si>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</si>
  <si>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</si>
  <si>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</si>
  <si>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</si>
  <si>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</si>
  <si>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</si>
  <si>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</si>
  <si>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</si>
  <si>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</si>
  <si>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</si>
  <si>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</si>
  <si>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</si>
  <si>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</si>
  <si>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</si>
  <si>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</si>
  <si>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</si>
  <si>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</si>
  <si>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</si>
  <si>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</si>
  <si>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</si>
  <si>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</si>
  <si>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</si>
  <si>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</si>
  <si>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</si>
  <si>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</si>
  <si>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</si>
  <si>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</si>
  <si>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</si>
  <si>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</si>
  <si>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</si>
  <si>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</si>
  <si>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</si>
  <si>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</si>
  <si>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</si>
  <si>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</si>
  <si>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</si>
  <si>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</si>
  <si>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</si>
  <si>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</si>
  <si>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</si>
  <si>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</si>
  <si>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</si>
  <si>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</si>
  <si>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</si>
  <si>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</si>
  <si>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</si>
  <si>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</si>
  <si>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</si>
  <si>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</si>
  <si>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</si>
  <si>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</si>
  <si>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</si>
  <si>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</si>
  <si>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</si>
  <si>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</si>
  <si>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</si>
  <si>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</si>
  <si>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</si>
  <si>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</si>
  <si>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</si>
  <si>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</si>
  <si>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</si>
  <si>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</si>
  <si>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</si>
  <si>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</si>
  <si>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</si>
  <si>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</si>
  <si>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</si>
  <si>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</si>
  <si>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</si>
  <si>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</si>
  <si>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</si>
  <si>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</si>
  <si>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</si>
  <si>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</si>
  <si>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</si>
  <si>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</si>
  <si>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</si>
  <si>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</si>
  <si>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</si>
  <si>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</si>
  <si>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</si>
  <si>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</si>
  <si>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</si>
  <si>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</si>
  <si>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</si>
  <si>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</si>
  <si>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</si>
  <si>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</si>
  <si>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</si>
  <si>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</si>
  <si>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</si>
  <si>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</si>
  <si>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</si>
  <si>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</si>
  <si>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</si>
  <si>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</si>
  <si>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</si>
  <si>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</si>
  <si>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</si>
  <si>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</si>
  <si>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</si>
  <si>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</si>
  <si>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</si>
  <si>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</si>
  <si>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</si>
  <si>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</si>
  <si>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</si>
  <si>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</si>
  <si>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</si>
  <si>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</si>
  <si>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</si>
  <si>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</si>
  <si>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</si>
  <si>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</si>
  <si>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</si>
  <si>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</si>
  <si>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</si>
  <si>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</si>
  <si>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</si>
  <si>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</si>
  <si>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</si>
  <si>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</si>
  <si>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</si>
  <si>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</si>
  <si>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</si>
  <si>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</si>
  <si>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</si>
  <si>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</si>
  <si>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</si>
  <si>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</si>
  <si>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</si>
  <si>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</si>
  <si>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</si>
  <si>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</si>
  <si>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</si>
  <si>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</si>
  <si>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</si>
  <si>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</si>
  <si>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</si>
  <si>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</si>
  <si>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</si>
  <si>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</si>
  <si>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</si>
  <si>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</si>
  <si>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</si>
  <si>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</si>
  <si>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</si>
  <si>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</si>
  <si>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</si>
  <si>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</si>
  <si>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</si>
  <si>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</si>
  <si>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</si>
  <si>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</si>
  <si>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</si>
  <si>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</si>
  <si>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</si>
  <si>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</si>
  <si>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</si>
  <si>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</si>
  <si>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</si>
  <si>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</si>
  <si>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</si>
  <si>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</si>
  <si>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</si>
  <si>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</si>
  <si>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</si>
  <si>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</si>
  <si>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</si>
  <si>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</si>
  <si>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</si>
  <si>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</si>
  <si>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</si>
  <si>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</si>
  <si>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</si>
  <si>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</si>
  <si>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</si>
  <si>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</si>
  <si>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</si>
  <si>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</si>
  <si>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</si>
  <si>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</si>
  <si>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</si>
  <si>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</si>
  <si>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</si>
  <si>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</si>
  <si>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</si>
  <si>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</si>
  <si>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</si>
  <si>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</si>
  <si>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</si>
  <si>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</si>
  <si>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</si>
  <si>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</si>
  <si>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</si>
  <si>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</si>
  <si>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</si>
  <si>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</si>
  <si>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</si>
  <si>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</si>
  <si>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</si>
  <si>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</si>
  <si>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</si>
  <si>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</si>
  <si>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</si>
  <si>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</si>
  <si>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</si>
  <si>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</si>
  <si>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</si>
  <si>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</si>
  <si>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</si>
  <si>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</si>
  <si>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</si>
  <si>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</si>
  <si>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</si>
  <si>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</si>
  <si>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</si>
  <si>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</si>
  <si>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</si>
  <si>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</si>
  <si>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</si>
  <si>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</si>
  <si>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</si>
  <si>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</si>
  <si>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</si>
  <si>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</si>
  <si>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</si>
  <si>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</si>
  <si>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</si>
  <si>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</si>
  <si>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</si>
  <si>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</si>
  <si>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</si>
  <si>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</si>
  <si>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</si>
  <si>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</si>
  <si>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</si>
  <si>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</si>
  <si>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</si>
  <si>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</si>
  <si>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</si>
  <si>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</si>
  <si>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</si>
  <si>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</si>
  <si>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</si>
  <si>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</si>
  <si>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</si>
  <si>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</si>
  <si>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</si>
  <si>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</si>
  <si>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</si>
  <si>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</si>
  <si>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</si>
  <si>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</si>
  <si>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</si>
  <si>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</si>
  <si>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</si>
  <si>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</si>
  <si>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</si>
  <si>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</si>
  <si>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</si>
  <si>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</si>
  <si>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</si>
  <si>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</si>
  <si>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</si>
  <si>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</si>
  <si>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</si>
  <si>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</si>
  <si>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</si>
  <si>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</si>
  <si>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</si>
  <si>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</si>
  <si>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</si>
  <si>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</si>
  <si>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</si>
  <si>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</si>
  <si>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</si>
  <si>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</si>
  <si>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</si>
  <si>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</si>
  <si>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</si>
  <si>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</si>
  <si>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</si>
  <si>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</si>
  <si>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</si>
  <si>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</si>
  <si>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</si>
  <si>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</si>
  <si>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</si>
  <si>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</si>
  <si>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</si>
  <si>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</si>
  <si>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</si>
  <si>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</si>
  <si>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</si>
  <si>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</si>
  <si>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</si>
  <si>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</si>
  <si>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</si>
  <si>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</si>
  <si>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</si>
  <si>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</si>
  <si>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</si>
  <si>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</si>
  <si>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</si>
  <si>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</si>
  <si>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</si>
  <si>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</si>
  <si>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</si>
  <si>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</si>
  <si>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</si>
  <si>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</si>
  <si>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</si>
  <si>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</si>
  <si>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</si>
  <si>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</si>
  <si>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</si>
  <si>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</si>
  <si>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</si>
  <si>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</si>
  <si>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</si>
  <si>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</si>
  <si>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</si>
  <si>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</si>
  <si>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</si>
  <si>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</si>
  <si>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</si>
  <si>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</si>
  <si>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</si>
  <si>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</si>
  <si>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</si>
  <si>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</si>
  <si>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</si>
  <si>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</si>
  <si>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</si>
  <si>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</si>
  <si>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</si>
  <si>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</si>
  <si>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</si>
  <si>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</si>
  <si>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</si>
  <si>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</si>
  <si>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</si>
  <si>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</si>
  <si>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</si>
  <si>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</si>
  <si>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</si>
  <si>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</si>
  <si>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</si>
  <si>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</si>
  <si>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</si>
  <si>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</si>
  <si>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</si>
  <si>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</si>
  <si>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</si>
  <si>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</si>
  <si>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</si>
  <si>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</si>
  <si>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</si>
  <si>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</si>
  <si>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</si>
  <si>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</si>
  <si>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</si>
  <si>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</si>
  <si>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</si>
  <si>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</si>
  <si>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</si>
  <si>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</si>
  <si>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</si>
  <si>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</si>
  <si>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</si>
  <si>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</si>
  <si>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</si>
  <si>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</si>
  <si>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</si>
  <si>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</si>
  <si>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</si>
  <si>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</si>
  <si>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</si>
  <si>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</si>
  <si>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</si>
  <si>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</si>
  <si>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</si>
  <si>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</si>
  <si>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</si>
  <si>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</si>
  <si>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</si>
  <si>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</si>
  <si>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</si>
  <si>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</si>
  <si>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</si>
  <si>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</si>
  <si>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</si>
  <si>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</si>
  <si>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</si>
  <si>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</si>
  <si>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</si>
  <si>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</si>
  <si>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</si>
  <si>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</si>
  <si>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</si>
  <si>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</si>
  <si>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</si>
  <si>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</si>
  <si>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</si>
  <si>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</si>
  <si>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</si>
  <si>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</si>
  <si>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</si>
  <si>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</si>
  <si>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</si>
  <si>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</si>
  <si>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</si>
  <si>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</si>
  <si>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</si>
  <si>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</si>
  <si>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</si>
  <si>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</si>
  <si>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</si>
  <si>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</si>
  <si>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</si>
  <si>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</si>
  <si>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</si>
  <si>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</si>
  <si>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</si>
  <si>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</si>
  <si>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</si>
  <si>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</si>
  <si>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</si>
  <si>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</si>
  <si>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</si>
  <si>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</si>
  <si>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</si>
  <si>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</si>
  <si>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</si>
  <si>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</si>
  <si>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</si>
  <si>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</si>
  <si>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</si>
  <si>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</si>
  <si>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</si>
  <si>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</si>
  <si>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</si>
  <si>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</si>
  <si>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</si>
  <si>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</si>
  <si>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</si>
  <si>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</si>
  <si>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</si>
  <si>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</si>
  <si>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</si>
  <si>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</si>
  <si>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</si>
  <si>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</si>
  <si>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</si>
  <si>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</si>
  <si>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</si>
  <si>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</si>
  <si>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</si>
  <si>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</si>
  <si>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</si>
  <si>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</si>
  <si>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</si>
  <si>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</si>
  <si>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</si>
  <si>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</si>
  <si>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</si>
  <si>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</si>
  <si>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</si>
  <si>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</si>
  <si>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</si>
  <si>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</si>
  <si>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</si>
  <si>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</si>
  <si>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</si>
  <si>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</si>
  <si>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</si>
  <si>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</si>
  <si>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</si>
  <si>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</si>
  <si>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</si>
  <si>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</si>
  <si>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</si>
  <si>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</si>
  <si>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</si>
  <si>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</si>
  <si>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</si>
  <si>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</si>
  <si>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</si>
  <si>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</si>
  <si>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</si>
  <si>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</si>
  <si>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</si>
  <si>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</si>
  <si>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</si>
  <si>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</si>
  <si>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</si>
  <si>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</si>
  <si>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</si>
  <si>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</si>
  <si>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</si>
  <si>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</si>
  <si>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</si>
  <si>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</si>
  <si>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</si>
  <si>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</si>
  <si>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</si>
  <si>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</si>
  <si>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</si>
  <si>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</si>
  <si>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</si>
  <si>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</si>
  <si>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</si>
  <si>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</si>
  <si>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</si>
  <si>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</si>
  <si>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</si>
  <si>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</si>
  <si>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</si>
  <si>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</si>
  <si>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</si>
  <si>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</si>
  <si>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</si>
  <si>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</si>
  <si>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</si>
  <si>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</si>
  <si>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</si>
  <si>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</si>
  <si>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</si>
  <si>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</si>
  <si>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</si>
  <si>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</si>
  <si>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</si>
  <si>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</si>
  <si>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</si>
  <si>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</si>
  <si>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</si>
  <si>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</si>
  <si>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</si>
  <si>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</si>
  <si>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</si>
  <si>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</si>
  <si>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</si>
  <si>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</si>
  <si>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</si>
  <si>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</si>
  <si>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</si>
  <si>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</si>
  <si>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</si>
  <si>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</si>
  <si>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</si>
  <si>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</si>
  <si>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</si>
  <si>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</si>
  <si>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</si>
  <si>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</si>
  <si>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</si>
  <si>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</si>
  <si>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</si>
  <si>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</si>
  <si>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</si>
  <si>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</si>
  <si>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</si>
  <si>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</si>
  <si>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</si>
  <si>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</si>
  <si>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</si>
  <si>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</si>
  <si>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</si>
  <si>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</si>
  <si>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</si>
  <si>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</si>
  <si>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</si>
  <si>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</si>
  <si>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</si>
  <si>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</si>
  <si>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</si>
  <si>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</si>
  <si>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</si>
  <si>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</si>
  <si>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</si>
  <si>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</si>
  <si>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</si>
  <si>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</si>
  <si>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</si>
  <si>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</si>
  <si>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</si>
  <si>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</si>
  <si>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</si>
  <si>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</si>
  <si>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</si>
  <si>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</si>
  <si>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</si>
  <si>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</si>
  <si>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</si>
  <si>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</si>
  <si>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</si>
  <si>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</si>
  <si>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</si>
  <si>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</si>
  <si>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</si>
  <si>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</si>
  <si>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</si>
  <si>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</si>
  <si>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</si>
  <si>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</si>
  <si>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</si>
  <si>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</si>
  <si>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</si>
  <si>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</si>
  <si>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</si>
  <si>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</si>
  <si>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</si>
  <si>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</si>
  <si>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</si>
  <si>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</si>
  <si>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</si>
  <si>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</si>
  <si>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</si>
  <si>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</si>
  <si>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</si>
  <si>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</si>
  <si>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</si>
  <si>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</si>
  <si>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</si>
  <si>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</si>
  <si>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</si>
  <si>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</si>
  <si>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</si>
  <si>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</si>
  <si>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</si>
  <si>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</si>
  <si>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</si>
  <si>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</si>
  <si>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</si>
  <si>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</si>
  <si>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</si>
  <si>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</si>
  <si>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</si>
  <si>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</si>
  <si>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</si>
  <si>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</si>
  <si>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</si>
  <si>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</si>
  <si>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</si>
  <si>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</si>
  <si>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</si>
  <si>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</si>
  <si>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</si>
  <si>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</si>
  <si>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</si>
  <si>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</si>
  <si>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</si>
  <si>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</si>
  <si>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</si>
  <si>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</si>
  <si>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</si>
  <si>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</si>
  <si>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</si>
  <si>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</si>
  <si>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</si>
  <si>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</si>
  <si>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</si>
  <si>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</si>
  <si>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</si>
  <si>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</si>
  <si>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</si>
  <si>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</si>
  <si>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</si>
  <si>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</si>
  <si>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</si>
  <si>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</si>
  <si>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</si>
  <si>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</si>
  <si>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</si>
  <si>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</si>
  <si>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</si>
  <si>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</si>
  <si>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</si>
  <si>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</si>
  <si>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</si>
  <si>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</si>
  <si>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</si>
  <si>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</si>
  <si>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</si>
  <si>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</si>
  <si>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</si>
  <si>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</si>
  <si>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</si>
  <si>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</si>
  <si>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</si>
  <si>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</si>
  <si>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</si>
  <si>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</si>
  <si>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</si>
  <si>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</si>
  <si>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</si>
  <si>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</si>
  <si>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</si>
  <si>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</si>
  <si>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</si>
  <si>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</si>
  <si>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</si>
  <si>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</si>
  <si>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</si>
  <si>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</si>
  <si>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</si>
  <si>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</si>
  <si>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</si>
  <si>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</si>
  <si>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</si>
  <si>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</si>
  <si>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</si>
  <si>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</si>
  <si>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</si>
  <si>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</si>
  <si>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</si>
  <si>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</si>
  <si>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</si>
  <si>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</si>
  <si>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</si>
  <si>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</si>
  <si>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</si>
  <si>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</si>
  <si>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</si>
  <si>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</si>
  <si>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</si>
  <si>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</si>
  <si>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</si>
  <si>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</si>
  <si>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</si>
  <si>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</si>
  <si>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</si>
  <si>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</si>
  <si>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</si>
  <si>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</si>
  <si>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</si>
  <si>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</si>
  <si>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</si>
  <si>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</si>
  <si>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</si>
  <si>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</si>
  <si>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</si>
  <si>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</si>
  <si>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</si>
  <si>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</si>
  <si>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</si>
  <si>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</si>
  <si>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</si>
  <si>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</si>
  <si>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</si>
  <si>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</si>
  <si>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</si>
  <si>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</si>
  <si>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</si>
  <si>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</si>
  <si>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</si>
  <si>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</si>
  <si>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</si>
  <si>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</si>
  <si>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</si>
  <si>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</si>
  <si>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</si>
  <si>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</si>
  <si>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</si>
  <si>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</si>
  <si>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</si>
  <si>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</si>
  <si>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</si>
  <si>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</si>
  <si>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</si>
  <si>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</si>
  <si>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</si>
  <si>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</si>
  <si>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富山西総合病院</t>
    <phoneticPr fontId="3"/>
  </si>
  <si>
    <t>〒939-2716 富山市婦中町下轡田1019番地</t>
    <phoneticPr fontId="3"/>
  </si>
  <si>
    <t>〇</t>
  </si>
  <si>
    <t>医療法人</t>
  </si>
  <si>
    <t>複数の診療科で活用</t>
  </si>
  <si>
    <t>内科</t>
  </si>
  <si>
    <t>整形外科</t>
  </si>
  <si>
    <t>脳神経外科</t>
  </si>
  <si>
    <t>地域包括ケア病棟入院料１</t>
  </si>
  <si>
    <t>ＤＰＣ標準病院群</t>
  </si>
  <si>
    <t>有</t>
  </si>
  <si>
    <t>看護必要度Ⅱ</t>
    <phoneticPr fontId="3"/>
  </si>
  <si>
    <t>3階病棟</t>
  </si>
  <si>
    <t>回復期機能</t>
  </si>
  <si>
    <t>外科</t>
  </si>
  <si>
    <t>4階病棟</t>
  </si>
  <si>
    <t>急性期機能</t>
  </si>
  <si>
    <t>乳腺外科</t>
  </si>
  <si>
    <t>5階病棟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</si>
</sst>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c r="C4" s="424"/>
      <c r="D4" s="424"/>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5" t="s">
        <v>1011</v>
      </c>
      <c r="J9" s="425"/>
      <c r="K9" s="425"/>
      <c r="L9" s="276" t="s">
        <v>1049</v>
      </c>
      <c r="M9" s="282" t="s">
        <v>1052</v>
      </c>
      <c r="N9" s="282" t="s">
        <v>1055</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t="s">
        <v>1039</v>
      </c>
      <c r="N11" s="25" t="s">
        <v>1039</v>
      </c>
    </row>
    <row r="12" spans="1:22" s="21" customFormat="1" ht="34.5" customHeight="1">
      <c r="A12" s="244" t="s">
        <v>606</v>
      </c>
      <c r="B12" s="24"/>
      <c r="C12" s="19"/>
      <c r="D12" s="19"/>
      <c r="E12" s="19"/>
      <c r="F12" s="19"/>
      <c r="G12" s="19"/>
      <c r="H12" s="20"/>
      <c r="I12" s="422" t="s">
        <v>4</v>
      </c>
      <c r="J12" s="422"/>
      <c r="K12" s="422"/>
      <c r="L12" s="29" t="s">
        <v>1039</v>
      </c>
      <c r="M12" s="29"/>
      <c r="N12" s="29"/>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1052</v>
      </c>
      <c r="N22" s="282" t="s">
        <v>1055</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t="s">
        <v>1039</v>
      </c>
      <c r="N24" s="25" t="s">
        <v>1039</v>
      </c>
    </row>
    <row r="25" spans="1:22" s="21" customFormat="1" ht="34.5" customHeight="1">
      <c r="A25" s="244" t="s">
        <v>607</v>
      </c>
      <c r="B25" s="24"/>
      <c r="C25" s="19"/>
      <c r="D25" s="19"/>
      <c r="E25" s="19"/>
      <c r="F25" s="19"/>
      <c r="G25" s="19"/>
      <c r="H25" s="20"/>
      <c r="I25" s="303" t="s">
        <v>4</v>
      </c>
      <c r="J25" s="304"/>
      <c r="K25" s="305"/>
      <c r="L25" s="29" t="s">
        <v>1039</v>
      </c>
      <c r="M25" s="29"/>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1052</v>
      </c>
      <c r="N35" s="282" t="s">
        <v>1055</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1052</v>
      </c>
      <c r="N44" s="282" t="s">
        <v>1055</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2" t="s">
        <v>544</v>
      </c>
      <c r="E60" s="432"/>
      <c r="F60" s="432"/>
      <c r="G60" s="432"/>
      <c r="H60" s="432"/>
      <c r="I60" s="432"/>
      <c r="J60" s="432"/>
      <c r="K60" s="432"/>
      <c r="L60" s="432"/>
      <c r="M60" s="39"/>
      <c r="N60" s="39"/>
    </row>
    <row r="61" spans="1:14" s="21" customFormat="1" ht="34.5" customHeight="1">
      <c r="A61" s="243"/>
      <c r="B61" s="1"/>
      <c r="C61" s="41"/>
      <c r="D61" s="431" t="s">
        <v>16</v>
      </c>
      <c r="E61" s="431"/>
      <c r="F61" s="431"/>
      <c r="G61" s="431"/>
      <c r="H61" s="431"/>
      <c r="I61" s="431"/>
      <c r="J61" s="431"/>
      <c r="K61" s="431"/>
      <c r="L61" s="431"/>
      <c r="M61" s="39"/>
      <c r="N61" s="39"/>
    </row>
    <row r="62" spans="1:14" s="21" customFormat="1" ht="34.5" customHeight="1">
      <c r="A62" s="243"/>
      <c r="B62" s="1"/>
      <c r="C62" s="41"/>
      <c r="D62" s="431" t="s">
        <v>17</v>
      </c>
      <c r="E62" s="431"/>
      <c r="F62" s="431"/>
      <c r="G62" s="431"/>
      <c r="H62" s="431"/>
      <c r="I62" s="431"/>
      <c r="J62" s="431"/>
      <c r="K62" s="431"/>
      <c r="L62" s="431"/>
      <c r="M62" s="39"/>
      <c r="N62" s="39"/>
    </row>
    <row r="63" spans="1:14" s="21" customFormat="1" ht="34.5" customHeight="1">
      <c r="A63" s="243"/>
      <c r="B63" s="1"/>
      <c r="C63" s="41"/>
      <c r="D63" s="431" t="s">
        <v>18</v>
      </c>
      <c r="E63" s="431"/>
      <c r="F63" s="431"/>
      <c r="G63" s="431"/>
      <c r="H63" s="431"/>
      <c r="I63" s="431"/>
      <c r="J63" s="431"/>
      <c r="K63" s="431"/>
      <c r="L63" s="431"/>
      <c r="M63" s="39"/>
      <c r="N63" s="39"/>
    </row>
    <row r="64" spans="1:14" s="21" customFormat="1" ht="34.5" customHeight="1">
      <c r="A64" s="243"/>
      <c r="B64" s="1"/>
      <c r="C64" s="41"/>
      <c r="D64" s="431" t="s">
        <v>19</v>
      </c>
      <c r="E64" s="431"/>
      <c r="F64" s="431"/>
      <c r="G64" s="431"/>
      <c r="H64" s="431"/>
      <c r="I64" s="431"/>
      <c r="J64" s="431"/>
      <c r="K64" s="431"/>
      <c r="L64" s="431"/>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1052</v>
      </c>
      <c r="N89" s="262" t="s">
        <v>1055</v>
      </c>
    </row>
    <row r="90" spans="1:22" s="21" customFormat="1">
      <c r="A90" s="243"/>
      <c r="B90" s="1"/>
      <c r="C90" s="3"/>
      <c r="D90" s="3"/>
      <c r="E90" s="3"/>
      <c r="F90" s="3"/>
      <c r="G90" s="3"/>
      <c r="H90" s="287"/>
      <c r="I90" s="67" t="s">
        <v>36</v>
      </c>
      <c r="J90" s="68"/>
      <c r="K90" s="69"/>
      <c r="L90" s="262" t="s">
        <v>1050</v>
      </c>
      <c r="M90" s="262" t="s">
        <v>1053</v>
      </c>
      <c r="N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70" t="s">
        <v>1053</v>
      </c>
      <c r="O98" s="8"/>
      <c r="P98" s="8"/>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IF(SUM(L99:N99)=0,IF(COUNTIF(L99:N99,"未確認")&gt;0,"未確認",IF(COUNTIF(L99:N99,"~*")&gt;0,"*",SUM(L99:N99))),SUM(L99:N99))</f>
        <v>154</v>
      </c>
      <c r="K99" s="237" t="str">
        <f>IF(OR(COUNTIF(L99:N99,"未確認")&gt;0,COUNTIF(L99:N99,"~*")&gt;0),"※","")</f>
        <v/>
      </c>
      <c r="L99" s="258">
        <v>38</v>
      </c>
      <c r="M99" s="258">
        <v>59</v>
      </c>
      <c r="N99" s="258">
        <v>57</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148</v>
      </c>
      <c r="K101" s="237" t="str">
        <f>IF(OR(COUNTIF(L101:N101,"未確認")&gt;0,COUNTIF(L101:N101,"~*")&gt;0),"※","")</f>
        <v/>
      </c>
      <c r="L101" s="258">
        <v>38</v>
      </c>
      <c r="M101" s="258">
        <v>55</v>
      </c>
      <c r="N101" s="258">
        <v>55</v>
      </c>
    </row>
    <row r="102" spans="1:22" s="83" customFormat="1" ht="34.5" customHeight="1">
      <c r="A102" s="244" t="s">
        <v>610</v>
      </c>
      <c r="B102" s="84"/>
      <c r="C102" s="377"/>
      <c r="D102" s="379"/>
      <c r="E102" s="317" t="s">
        <v>612</v>
      </c>
      <c r="F102" s="318"/>
      <c r="G102" s="318"/>
      <c r="H102" s="319"/>
      <c r="I102" s="420"/>
      <c r="J102" s="256">
        <f t="shared" si="0"/>
        <v>154</v>
      </c>
      <c r="K102" s="237" t="str">
        <f t="shared" ref="K102:K111" si="1">IF(OR(COUNTIF(L101:N101,"未確認")&gt;0,COUNTIF(L101:N101,"~*")&gt;0),"※","")</f>
        <v/>
      </c>
      <c r="L102" s="258">
        <v>38</v>
      </c>
      <c r="M102" s="258">
        <v>59</v>
      </c>
      <c r="N102" s="258">
        <v>57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9"/>
      <c r="F104" s="430"/>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9"/>
      <c r="F107" s="430"/>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3"/>
      <c r="F110" s="434"/>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70" t="s">
        <v>1053</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1044</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1051</v>
      </c>
      <c r="N123" s="98" t="s">
        <v>1054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70" t="s">
        <v>1053</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558</v>
      </c>
      <c r="N131" s="98" t="s">
        <v>558</v>
      </c>
    </row>
    <row r="132" spans="1:22" s="83" customFormat="1" ht="34.5" customHeight="1">
      <c r="A132" s="244" t="s">
        <v>621</v>
      </c>
      <c r="B132" s="84"/>
      <c r="C132" s="295"/>
      <c r="D132" s="297"/>
      <c r="E132" s="320" t="s">
        <v>58</v>
      </c>
      <c r="F132" s="321"/>
      <c r="G132" s="321"/>
      <c r="H132" s="322"/>
      <c r="I132" s="389"/>
      <c r="J132" s="101"/>
      <c r="K132" s="102"/>
      <c r="L132" s="82">
        <v>38</v>
      </c>
      <c r="M132" s="82">
        <v>59</v>
      </c>
      <c r="N132" s="82">
        <v>57</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70" t="s">
        <v>1053</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254</v>
      </c>
      <c r="K148" s="264" t="str">
        <f t="shared" si="3"/>
        <v/>
      </c>
      <c r="L148" s="117">
        <v>0</v>
      </c>
      <c r="M148" s="117">
        <v>129</v>
      </c>
      <c r="N148" s="117">
        <v>125</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83</v>
      </c>
      <c r="K200" s="264" t="str">
        <f t="shared" si="5"/>
        <v/>
      </c>
      <c r="L200" s="117">
        <v>83</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70" t="s">
        <v>1053</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70" t="s">
        <v>1053</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70" t="s">
        <v>1053</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137" t="s">
        <v>1053</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1047</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70" t="s">
        <v>1053</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24</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4.4000000000000004</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70</v>
      </c>
      <c r="K269" s="81" t="str">
        <f t="shared" si="8"/>
        <v/>
      </c>
      <c r="L269" s="147">
        <v>15</v>
      </c>
      <c r="M269" s="147">
        <v>31</v>
      </c>
      <c r="N269" s="147">
        <v>24</v>
      </c>
    </row>
    <row r="270" spans="1:22" s="83" customFormat="1" ht="34.5" customHeight="1">
      <c r="A270" s="249" t="s">
        <v>725</v>
      </c>
      <c r="B270" s="120"/>
      <c r="C270" s="371"/>
      <c r="D270" s="371"/>
      <c r="E270" s="371"/>
      <c r="F270" s="371"/>
      <c r="G270" s="371" t="s">
        <v>148</v>
      </c>
      <c r="H270" s="371"/>
      <c r="I270" s="404"/>
      <c r="J270" s="266">
        <f t="shared" si="9"/>
        <v>4.4000000000000004</v>
      </c>
      <c r="K270" s="81" t="str">
        <f t="shared" si="8"/>
        <v/>
      </c>
      <c r="L270" s="148">
        <v>1.7</v>
      </c>
      <c r="M270" s="148">
        <v>0</v>
      </c>
      <c r="N270" s="148">
        <v>2.7</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1</v>
      </c>
      <c r="M271" s="147">
        <v>1</v>
      </c>
      <c r="N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16</v>
      </c>
      <c r="K273" s="81" t="str">
        <f t="shared" si="8"/>
        <v/>
      </c>
      <c r="L273" s="147">
        <v>8</v>
      </c>
      <c r="M273" s="147">
        <v>6</v>
      </c>
      <c r="N273" s="147">
        <v>2</v>
      </c>
    </row>
    <row r="274" spans="1:14" s="83" customFormat="1" ht="34.5" customHeight="1">
      <c r="A274" s="249" t="s">
        <v>727</v>
      </c>
      <c r="B274" s="120"/>
      <c r="C274" s="372"/>
      <c r="D274" s="372"/>
      <c r="E274" s="372"/>
      <c r="F274" s="372"/>
      <c r="G274" s="371" t="s">
        <v>148</v>
      </c>
      <c r="H274" s="371"/>
      <c r="I274" s="404"/>
      <c r="J274" s="266">
        <f t="shared" si="9"/>
        <v>2.4</v>
      </c>
      <c r="K274" s="81" t="str">
        <f t="shared" si="8"/>
        <v/>
      </c>
      <c r="L274" s="148">
        <v>0</v>
      </c>
      <c r="M274" s="148">
        <v>0</v>
      </c>
      <c r="N274" s="148">
        <v>2.4</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1</v>
      </c>
      <c r="K279" s="81" t="str">
        <f t="shared" si="8"/>
        <v/>
      </c>
      <c r="L279" s="147">
        <v>1</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8</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7</v>
      </c>
      <c r="M297" s="147">
        <v>12</v>
      </c>
      <c r="N297" s="147">
        <v>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7.5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0.6</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7</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1</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5</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1</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3</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7</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0.5</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2</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4</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137" t="s">
        <v>1053</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row>
    <row r="328" spans="1:22" s="83" customFormat="1" ht="34.5" customHeight="1">
      <c r="A328" s="249" t="s">
        <v>747</v>
      </c>
      <c r="B328" s="159"/>
      <c r="C328" s="371"/>
      <c r="D328" s="371"/>
      <c r="E328" s="371"/>
      <c r="F328" s="372"/>
      <c r="G328" s="372"/>
      <c r="H328" s="288" t="s">
        <v>174</v>
      </c>
      <c r="I328" s="354"/>
      <c r="J328" s="267">
        <v>0.5</v>
      </c>
      <c r="K328" s="81"/>
      <c r="L328" s="269"/>
      <c r="M328" s="161"/>
      <c r="N328" s="161"/>
    </row>
    <row r="329" spans="1:22" s="83" customFormat="1" ht="34.5" customHeight="1">
      <c r="A329" s="249" t="s">
        <v>750</v>
      </c>
      <c r="B329" s="159"/>
      <c r="C329" s="371"/>
      <c r="D329" s="371"/>
      <c r="E329" s="371"/>
      <c r="F329" s="372"/>
      <c r="G329" s="371" t="s">
        <v>176</v>
      </c>
      <c r="H329" s="288" t="s">
        <v>173</v>
      </c>
      <c r="I329" s="354"/>
      <c r="J329" s="266">
        <v>6</v>
      </c>
      <c r="K329" s="81"/>
      <c r="L329" s="269"/>
      <c r="M329" s="161"/>
      <c r="N329" s="161"/>
    </row>
    <row r="330" spans="1:22" s="83" customFormat="1" ht="34.5" customHeight="1">
      <c r="A330" s="249" t="s">
        <v>750</v>
      </c>
      <c r="B330" s="159"/>
      <c r="C330" s="371"/>
      <c r="D330" s="371"/>
      <c r="E330" s="371"/>
      <c r="F330" s="372"/>
      <c r="G330" s="372"/>
      <c r="H330" s="288" t="s">
        <v>174</v>
      </c>
      <c r="I330" s="354"/>
      <c r="J330" s="267">
        <v>0.1</v>
      </c>
      <c r="K330" s="81"/>
      <c r="L330" s="269"/>
      <c r="M330" s="161"/>
      <c r="N330" s="161"/>
    </row>
    <row r="331" spans="1:22" s="83" customFormat="1" ht="34.5" customHeight="1">
      <c r="A331" s="249" t="s">
        <v>751</v>
      </c>
      <c r="B331" s="159"/>
      <c r="C331" s="371"/>
      <c r="D331" s="371"/>
      <c r="E331" s="371"/>
      <c r="F331" s="372"/>
      <c r="G331" s="373" t="s">
        <v>177</v>
      </c>
      <c r="H331" s="288" t="s">
        <v>173</v>
      </c>
      <c r="I331" s="354"/>
      <c r="J331" s="266">
        <v>6</v>
      </c>
      <c r="K331" s="81"/>
      <c r="L331" s="269"/>
      <c r="M331" s="161"/>
      <c r="N331" s="161"/>
    </row>
    <row r="332" spans="1:22" s="83" customFormat="1" ht="34.5" customHeight="1">
      <c r="A332" s="249" t="s">
        <v>751</v>
      </c>
      <c r="B332" s="159"/>
      <c r="C332" s="371"/>
      <c r="D332" s="371"/>
      <c r="E332" s="371"/>
      <c r="F332" s="372"/>
      <c r="G332" s="372"/>
      <c r="H332" s="288" t="s">
        <v>174</v>
      </c>
      <c r="I332" s="354"/>
      <c r="J332" s="267">
        <v>0.1</v>
      </c>
      <c r="K332" s="81"/>
      <c r="L332" s="269"/>
      <c r="M332" s="161"/>
      <c r="N332" s="161"/>
    </row>
    <row r="333" spans="1:22" s="83" customFormat="1" ht="34.5" customHeight="1">
      <c r="A333" s="249" t="s">
        <v>752</v>
      </c>
      <c r="B333" s="159"/>
      <c r="C333" s="371"/>
      <c r="D333" s="371"/>
      <c r="E333" s="371"/>
      <c r="F333" s="372"/>
      <c r="G333" s="371" t="s">
        <v>178</v>
      </c>
      <c r="H333" s="288" t="s">
        <v>173</v>
      </c>
      <c r="I333" s="354"/>
      <c r="J333" s="266">
        <v>2</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137" t="s">
        <v>1053</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1055</v>
      </c>
    </row>
    <row r="368" spans="1:22" s="118" customFormat="1" ht="20.25" customHeight="1">
      <c r="A368" s="243"/>
      <c r="B368" s="1"/>
      <c r="C368" s="3"/>
      <c r="D368" s="3"/>
      <c r="E368" s="3"/>
      <c r="F368" s="3"/>
      <c r="G368" s="3"/>
      <c r="H368" s="287"/>
      <c r="I368" s="67" t="s">
        <v>36</v>
      </c>
      <c r="J368" s="170"/>
      <c r="K368" s="79"/>
      <c r="L368" s="137" t="s">
        <v>1050</v>
      </c>
      <c r="M368" s="137" t="s">
        <v>1053</v>
      </c>
      <c r="N368" s="137" t="s">
        <v>1053</v>
      </c>
    </row>
    <row r="369" spans="1:14" s="118" customFormat="1" ht="34.5" customHeight="1">
      <c r="A369" s="243"/>
      <c r="B369" s="115"/>
      <c r="C369" s="323" t="s">
        <v>211</v>
      </c>
      <c r="D369" s="324"/>
      <c r="E369" s="324"/>
      <c r="F369" s="324"/>
      <c r="G369" s="324"/>
      <c r="H369" s="325"/>
      <c r="I369" s="389" t="s">
        <v>1018</v>
      </c>
      <c r="J369" s="171"/>
      <c r="K369" s="97"/>
      <c r="L369" s="172"/>
      <c r="M369" s="172">
        <v>30</v>
      </c>
      <c r="N369" s="172">
        <v>30</v>
      </c>
    </row>
    <row r="370" spans="1:14" s="118" customFormat="1" ht="34.5" customHeight="1">
      <c r="A370" s="243"/>
      <c r="B370" s="173"/>
      <c r="C370" s="383"/>
      <c r="D370" s="384"/>
      <c r="E370" s="384"/>
      <c r="F370" s="384"/>
      <c r="G370" s="384"/>
      <c r="H370" s="385"/>
      <c r="I370" s="389"/>
      <c r="J370" s="174"/>
      <c r="K370" s="102"/>
      <c r="L370" s="175"/>
      <c r="M370" s="175">
        <v>6</v>
      </c>
      <c r="N370" s="175">
        <v>6</v>
      </c>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v>30</v>
      </c>
      <c r="N372" s="177">
        <v>30</v>
      </c>
    </row>
    <row r="373" spans="1:14" s="118" customFormat="1" ht="34.5" customHeight="1">
      <c r="A373" s="243"/>
      <c r="B373" s="173"/>
      <c r="C373" s="386"/>
      <c r="D373" s="387"/>
      <c r="E373" s="387"/>
      <c r="F373" s="387"/>
      <c r="G373" s="387"/>
      <c r="H373" s="388"/>
      <c r="I373" s="389"/>
      <c r="J373" s="178"/>
      <c r="K373" s="106"/>
      <c r="L373" s="179"/>
      <c r="M373" s="179">
        <v>6</v>
      </c>
      <c r="N373" s="179">
        <v>6</v>
      </c>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70" t="s">
        <v>1053</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516</v>
      </c>
      <c r="K392" s="81" t="str">
        <f t="shared" ref="K392:K397" si="12">IF(OR(COUNTIF(L392:N392,"未確認")&gt;0,COUNTIF(L392:N392,"~*")&gt;0),"※","")</f>
        <v/>
      </c>
      <c r="L392" s="147">
        <v>310</v>
      </c>
      <c r="M392" s="147">
        <v>114</v>
      </c>
      <c r="N392" s="147">
        <v>92</v>
      </c>
    </row>
    <row r="393" spans="1:22" s="83" customFormat="1" ht="34.5" customHeight="1">
      <c r="A393" s="249" t="s">
        <v>773</v>
      </c>
      <c r="B393" s="84"/>
      <c r="C393" s="370"/>
      <c r="D393" s="380"/>
      <c r="E393" s="320" t="s">
        <v>224</v>
      </c>
      <c r="F393" s="321"/>
      <c r="G393" s="321"/>
      <c r="H393" s="322"/>
      <c r="I393" s="343"/>
      <c r="J393" s="140">
        <f t="shared" si="11"/>
        <v>353</v>
      </c>
      <c r="K393" s="81" t="str">
        <f t="shared" si="12"/>
        <v/>
      </c>
      <c r="L393" s="147">
        <v>243</v>
      </c>
      <c r="M393" s="147">
        <v>59</v>
      </c>
      <c r="N393" s="147">
        <v>51</v>
      </c>
    </row>
    <row r="394" spans="1:22" s="83" customFormat="1" ht="34.5" customHeight="1">
      <c r="A394" s="250" t="s">
        <v>774</v>
      </c>
      <c r="B394" s="84"/>
      <c r="C394" s="370"/>
      <c r="D394" s="381"/>
      <c r="E394" s="320" t="s">
        <v>225</v>
      </c>
      <c r="F394" s="321"/>
      <c r="G394" s="321"/>
      <c r="H394" s="322"/>
      <c r="I394" s="343"/>
      <c r="J394" s="140">
        <f t="shared" si="11"/>
        <v>34</v>
      </c>
      <c r="K394" s="81" t="str">
        <f t="shared" si="12"/>
        <v/>
      </c>
      <c r="L394" s="147">
        <v>6</v>
      </c>
      <c r="M394" s="147">
        <v>20</v>
      </c>
      <c r="N394" s="147">
        <v>8</v>
      </c>
    </row>
    <row r="395" spans="1:22" s="83" customFormat="1" ht="34.5" customHeight="1">
      <c r="A395" s="250" t="s">
        <v>775</v>
      </c>
      <c r="B395" s="84"/>
      <c r="C395" s="370"/>
      <c r="D395" s="382"/>
      <c r="E395" s="320" t="s">
        <v>226</v>
      </c>
      <c r="F395" s="321"/>
      <c r="G395" s="321"/>
      <c r="H395" s="322"/>
      <c r="I395" s="343"/>
      <c r="J395" s="140">
        <f t="shared" si="11"/>
        <v>129</v>
      </c>
      <c r="K395" s="81" t="str">
        <f t="shared" si="12"/>
        <v/>
      </c>
      <c r="L395" s="147">
        <v>61</v>
      </c>
      <c r="M395" s="147">
        <v>35</v>
      </c>
      <c r="N395" s="147">
        <v>33</v>
      </c>
    </row>
    <row r="396" spans="1:22" s="83" customFormat="1" ht="34.5" customHeight="1">
      <c r="A396" s="250" t="s">
        <v>776</v>
      </c>
      <c r="B396" s="1"/>
      <c r="C396" s="370"/>
      <c r="D396" s="320" t="s">
        <v>227</v>
      </c>
      <c r="E396" s="321"/>
      <c r="F396" s="321"/>
      <c r="G396" s="321"/>
      <c r="H396" s="322"/>
      <c r="I396" s="343"/>
      <c r="J396" s="140">
        <f t="shared" si="11"/>
        <v>8007</v>
      </c>
      <c r="K396" s="81" t="str">
        <f t="shared" si="12"/>
        <v/>
      </c>
      <c r="L396" s="147">
        <v>5291</v>
      </c>
      <c r="M396" s="147">
        <v>1311</v>
      </c>
      <c r="N396" s="147">
        <v>1405</v>
      </c>
    </row>
    <row r="397" spans="1:22" s="83" customFormat="1" ht="34.5" customHeight="1">
      <c r="A397" s="250" t="s">
        <v>777</v>
      </c>
      <c r="B397" s="119"/>
      <c r="C397" s="370"/>
      <c r="D397" s="320" t="s">
        <v>228</v>
      </c>
      <c r="E397" s="321"/>
      <c r="F397" s="321"/>
      <c r="G397" s="321"/>
      <c r="H397" s="322"/>
      <c r="I397" s="344"/>
      <c r="J397" s="140">
        <f t="shared" si="11"/>
        <v>472</v>
      </c>
      <c r="K397" s="81" t="str">
        <f t="shared" si="12"/>
        <v/>
      </c>
      <c r="L397" s="147">
        <v>279</v>
      </c>
      <c r="M397" s="147">
        <v>100</v>
      </c>
      <c r="N397" s="147">
        <v>93</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70" t="s">
        <v>1053</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444</v>
      </c>
      <c r="K405" s="81" t="str">
        <f t="shared" ref="K405:K422" si="14">IF(OR(COUNTIF(L405:N405,"未確認")&gt;0,COUNTIF(L405:N405,"~*")&gt;0),"※","")</f>
        <v/>
      </c>
      <c r="L405" s="147">
        <v>238</v>
      </c>
      <c r="M405" s="147">
        <v>114</v>
      </c>
      <c r="N405" s="147">
        <v>92</v>
      </c>
    </row>
    <row r="406" spans="1:22" s="83" customFormat="1" ht="34.5" customHeight="1">
      <c r="A406" s="251" t="s">
        <v>779</v>
      </c>
      <c r="B406" s="119"/>
      <c r="C406" s="369"/>
      <c r="D406" s="375" t="s">
        <v>233</v>
      </c>
      <c r="E406" s="377" t="s">
        <v>234</v>
      </c>
      <c r="F406" s="378"/>
      <c r="G406" s="378"/>
      <c r="H406" s="379"/>
      <c r="I406" s="361"/>
      <c r="J406" s="140">
        <f t="shared" si="13"/>
        <v>134</v>
      </c>
      <c r="K406" s="81" t="str">
        <f t="shared" si="14"/>
        <v/>
      </c>
      <c r="L406" s="147">
        <v>122</v>
      </c>
      <c r="M406" s="147">
        <v>12</v>
      </c>
      <c r="N406" s="147">
        <v>0</v>
      </c>
    </row>
    <row r="407" spans="1:22" s="83" customFormat="1" ht="34.5" customHeight="1">
      <c r="A407" s="251" t="s">
        <v>780</v>
      </c>
      <c r="B407" s="119"/>
      <c r="C407" s="369"/>
      <c r="D407" s="369"/>
      <c r="E407" s="320" t="s">
        <v>235</v>
      </c>
      <c r="F407" s="321"/>
      <c r="G407" s="321"/>
      <c r="H407" s="322"/>
      <c r="I407" s="361"/>
      <c r="J407" s="140">
        <f t="shared" si="13"/>
        <v>259</v>
      </c>
      <c r="K407" s="81" t="str">
        <f t="shared" si="14"/>
        <v/>
      </c>
      <c r="L407" s="147">
        <v>102</v>
      </c>
      <c r="M407" s="147">
        <v>84</v>
      </c>
      <c r="N407" s="147">
        <v>73</v>
      </c>
    </row>
    <row r="408" spans="1:22" s="83" customFormat="1" ht="34.5" customHeight="1">
      <c r="A408" s="251" t="s">
        <v>781</v>
      </c>
      <c r="B408" s="119"/>
      <c r="C408" s="369"/>
      <c r="D408" s="369"/>
      <c r="E408" s="320" t="s">
        <v>236</v>
      </c>
      <c r="F408" s="321"/>
      <c r="G408" s="321"/>
      <c r="H408" s="322"/>
      <c r="I408" s="361"/>
      <c r="J408" s="140">
        <f t="shared" si="13"/>
        <v>34</v>
      </c>
      <c r="K408" s="81" t="str">
        <f t="shared" si="14"/>
        <v/>
      </c>
      <c r="L408" s="147">
        <v>14</v>
      </c>
      <c r="M408" s="147">
        <v>11</v>
      </c>
      <c r="N408" s="147">
        <v>9</v>
      </c>
    </row>
    <row r="409" spans="1:22" s="83" customFormat="1" ht="34.5" customHeight="1">
      <c r="A409" s="251" t="s">
        <v>782</v>
      </c>
      <c r="B409" s="119"/>
      <c r="C409" s="369"/>
      <c r="D409" s="369"/>
      <c r="E409" s="317" t="s">
        <v>989</v>
      </c>
      <c r="F409" s="318"/>
      <c r="G409" s="318"/>
      <c r="H409" s="319"/>
      <c r="I409" s="361"/>
      <c r="J409" s="140">
        <f t="shared" si="13"/>
        <v>17</v>
      </c>
      <c r="K409" s="81" t="str">
        <f t="shared" si="14"/>
        <v/>
      </c>
      <c r="L409" s="147">
        <v>0</v>
      </c>
      <c r="M409" s="147">
        <v>7</v>
      </c>
      <c r="N409" s="147">
        <v>10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472</v>
      </c>
      <c r="K413" s="81" t="str">
        <f t="shared" si="14"/>
        <v/>
      </c>
      <c r="L413" s="147">
        <v>279</v>
      </c>
      <c r="M413" s="147">
        <v>100</v>
      </c>
      <c r="N413" s="147">
        <v>93</v>
      </c>
    </row>
    <row r="414" spans="1:22" s="83" customFormat="1" ht="34.5" customHeight="1">
      <c r="A414" s="251" t="s">
        <v>787</v>
      </c>
      <c r="B414" s="119"/>
      <c r="C414" s="369"/>
      <c r="D414" s="375" t="s">
        <v>240</v>
      </c>
      <c r="E414" s="377" t="s">
        <v>241</v>
      </c>
      <c r="F414" s="378"/>
      <c r="G414" s="378"/>
      <c r="H414" s="379"/>
      <c r="I414" s="361"/>
      <c r="J414" s="140">
        <f t="shared" si="13"/>
        <v>32</v>
      </c>
      <c r="K414" s="81" t="str">
        <f t="shared" si="14"/>
        <v/>
      </c>
      <c r="L414" s="147">
        <v>10</v>
      </c>
      <c r="M414" s="147">
        <v>5</v>
      </c>
      <c r="N414" s="147">
        <v>17</v>
      </c>
    </row>
    <row r="415" spans="1:22" s="83" customFormat="1" ht="34.5" customHeight="1">
      <c r="A415" s="251" t="s">
        <v>788</v>
      </c>
      <c r="B415" s="119"/>
      <c r="C415" s="369"/>
      <c r="D415" s="369"/>
      <c r="E415" s="320" t="s">
        <v>242</v>
      </c>
      <c r="F415" s="321"/>
      <c r="G415" s="321"/>
      <c r="H415" s="322"/>
      <c r="I415" s="361"/>
      <c r="J415" s="140">
        <f t="shared" si="13"/>
        <v>348</v>
      </c>
      <c r="K415" s="81" t="str">
        <f t="shared" si="14"/>
        <v/>
      </c>
      <c r="L415" s="147">
        <v>219</v>
      </c>
      <c r="M415" s="147">
        <v>70</v>
      </c>
      <c r="N415" s="147">
        <v>59</v>
      </c>
    </row>
    <row r="416" spans="1:22" s="83" customFormat="1" ht="34.5" customHeight="1">
      <c r="A416" s="251" t="s">
        <v>789</v>
      </c>
      <c r="B416" s="119"/>
      <c r="C416" s="369"/>
      <c r="D416" s="369"/>
      <c r="E416" s="320" t="s">
        <v>243</v>
      </c>
      <c r="F416" s="321"/>
      <c r="G416" s="321"/>
      <c r="H416" s="322"/>
      <c r="I416" s="361"/>
      <c r="J416" s="140">
        <f t="shared" si="13"/>
        <v>46</v>
      </c>
      <c r="K416" s="81" t="str">
        <f t="shared" si="14"/>
        <v/>
      </c>
      <c r="L416" s="147">
        <v>24</v>
      </c>
      <c r="M416" s="147">
        <v>11</v>
      </c>
      <c r="N416" s="147">
        <v>11</v>
      </c>
    </row>
    <row r="417" spans="1:22" s="83" customFormat="1" ht="34.5" customHeight="1">
      <c r="A417" s="251" t="s">
        <v>790</v>
      </c>
      <c r="B417" s="119"/>
      <c r="C417" s="369"/>
      <c r="D417" s="369"/>
      <c r="E417" s="320" t="s">
        <v>244</v>
      </c>
      <c r="F417" s="321"/>
      <c r="G417" s="321"/>
      <c r="H417" s="322"/>
      <c r="I417" s="361"/>
      <c r="J417" s="140">
        <f t="shared" si="13"/>
        <v>16</v>
      </c>
      <c r="K417" s="81" t="str">
        <f t="shared" si="14"/>
        <v/>
      </c>
      <c r="L417" s="147">
        <v>11</v>
      </c>
      <c r="M417" s="147">
        <v>1</v>
      </c>
      <c r="N417" s="147">
        <v>4</v>
      </c>
    </row>
    <row r="418" spans="1:22" s="83" customFormat="1" ht="34.5" customHeight="1">
      <c r="A418" s="251" t="s">
        <v>791</v>
      </c>
      <c r="B418" s="119"/>
      <c r="C418" s="369"/>
      <c r="D418" s="369"/>
      <c r="E418" s="320" t="s">
        <v>245</v>
      </c>
      <c r="F418" s="321"/>
      <c r="G418" s="321"/>
      <c r="H418" s="322"/>
      <c r="I418" s="361"/>
      <c r="J418" s="140">
        <f t="shared" si="13"/>
        <v>1</v>
      </c>
      <c r="K418" s="81" t="str">
        <f t="shared" si="14"/>
        <v/>
      </c>
      <c r="L418" s="147">
        <v>0</v>
      </c>
      <c r="M418" s="147">
        <v>0</v>
      </c>
      <c r="N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11</v>
      </c>
      <c r="K420" s="81" t="str">
        <f t="shared" si="14"/>
        <v/>
      </c>
      <c r="L420" s="147">
        <v>6</v>
      </c>
      <c r="M420" s="147">
        <v>5</v>
      </c>
      <c r="N420" s="147">
        <v>0</v>
      </c>
    </row>
    <row r="421" spans="1:22" s="83" customFormat="1" ht="34.5" customHeight="1">
      <c r="A421" s="251" t="s">
        <v>794</v>
      </c>
      <c r="B421" s="119"/>
      <c r="C421" s="369"/>
      <c r="D421" s="369"/>
      <c r="E421" s="320" t="s">
        <v>247</v>
      </c>
      <c r="F421" s="321"/>
      <c r="G421" s="321"/>
      <c r="H421" s="322"/>
      <c r="I421" s="361"/>
      <c r="J421" s="140">
        <f t="shared" si="13"/>
        <v>18</v>
      </c>
      <c r="K421" s="81" t="str">
        <f t="shared" si="14"/>
        <v/>
      </c>
      <c r="L421" s="147">
        <v>9</v>
      </c>
      <c r="M421" s="147">
        <v>8</v>
      </c>
      <c r="N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70" t="s">
        <v>1053</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440</v>
      </c>
      <c r="K430" s="193" t="str">
        <f>IF(OR(COUNTIF(L430:N430,"未確認")&gt;0,COUNTIF(L430:N430,"~*")&gt;0),"※","")</f>
        <v/>
      </c>
      <c r="L430" s="147">
        <v>269</v>
      </c>
      <c r="M430" s="147">
        <v>95</v>
      </c>
      <c r="N430" s="147">
        <v>76</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6</v>
      </c>
      <c r="K431" s="193" t="str">
        <f>IF(OR(COUNTIF(L431:N431,"未確認")&gt;0,COUNTIF(L431:N431,"~*")&gt;0),"※","")</f>
        <v/>
      </c>
      <c r="L431" s="147">
        <v>5</v>
      </c>
      <c r="M431" s="147">
        <v>1</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4</v>
      </c>
      <c r="K432" s="193" t="str">
        <f>IF(OR(COUNTIF(L432:N432,"未確認")&gt;0,COUNTIF(L432:N432,"~*")&gt;0),"※","")</f>
        <v/>
      </c>
      <c r="L432" s="147">
        <v>1</v>
      </c>
      <c r="M432" s="147">
        <v>0</v>
      </c>
      <c r="N432" s="147">
        <v>3</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430</v>
      </c>
      <c r="K433" s="193" t="str">
        <f>IF(OR(COUNTIF(L433:N433,"未確認")&gt;0,COUNTIF(L433:N433,"~*")&gt;0),"※","")</f>
        <v/>
      </c>
      <c r="L433" s="147">
        <v>263</v>
      </c>
      <c r="M433" s="147">
        <v>94</v>
      </c>
      <c r="N433" s="147">
        <v>73</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70" t="s">
        <v>1053</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1</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70" t="s">
        <v>1053</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87</v>
      </c>
      <c r="K468" s="201" t="str">
        <f t="shared" ref="K468:K475" si="16">IF(OR(COUNTIF(L468:N468,"未確認")&gt;0,COUNTIF(L468:N468,"*")&gt;0),"※","")</f>
        <v/>
      </c>
      <c r="L468" s="117">
        <v>19</v>
      </c>
      <c r="M468" s="117">
        <v>31</v>
      </c>
      <c r="N468" s="117">
        <v>37</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t="s">
        <v>541</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10</v>
      </c>
      <c r="K470" s="201" t="str">
        <f t="shared" si="16"/>
        <v>※</v>
      </c>
      <c r="L470" s="117" t="s">
        <v>541</v>
      </c>
      <c r="M470" s="117">
        <v>0</v>
      </c>
      <c r="N470" s="117">
        <v>10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11</v>
      </c>
      <c r="K472" s="201" t="str">
        <f t="shared" si="16"/>
        <v>※</v>
      </c>
      <c r="L472" s="117">
        <v>11</v>
      </c>
      <c r="M472" s="117">
        <v>0</v>
      </c>
      <c r="N472" s="117" t="s">
        <v>541</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10</v>
      </c>
      <c r="K475" s="201" t="str">
        <f t="shared" si="16"/>
        <v/>
      </c>
      <c r="L475" s="117">
        <v>0</v>
      </c>
      <c r="M475" s="117">
        <v>0</v>
      </c>
      <c r="N475" s="117">
        <v>10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v>0</v>
      </c>
      <c r="M476" s="117" t="s">
        <v>541</v>
      </c>
      <c r="N476" s="117" t="s">
        <v>541</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28</v>
      </c>
      <c r="K477" s="201" t="str">
        <f t="shared" ref="K477:K496" si="18">IF(OR(COUNTIF(L477:N477,"未確認")&gt;0,COUNTIF(L477:N477,"*")&gt;0),"※","")</f>
        <v>※</v>
      </c>
      <c r="L477" s="117" t="s">
        <v>541</v>
      </c>
      <c r="M477" s="117">
        <v>28</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t="s">
        <v>541</v>
      </c>
      <c r="N478" s="117" t="s">
        <v>541</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t="s">
        <v>541</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36</v>
      </c>
      <c r="K481" s="201" t="str">
        <f t="shared" si="18"/>
        <v>※</v>
      </c>
      <c r="L481" s="117" t="s">
        <v>541</v>
      </c>
      <c r="M481" s="117">
        <v>12</v>
      </c>
      <c r="N481" s="117">
        <v>24</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v>
      </c>
      <c r="K482" s="201" t="str">
        <f t="shared" si="18"/>
        <v>※</v>
      </c>
      <c r="L482" s="117">
        <v>0</v>
      </c>
      <c r="M482" s="117">
        <v>0</v>
      </c>
      <c r="N482" s="117" t="s">
        <v>541</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v>0</v>
      </c>
      <c r="N483" s="117" t="s">
        <v>541</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10</v>
      </c>
      <c r="K488" s="201" t="str">
        <f t="shared" si="18"/>
        <v/>
      </c>
      <c r="L488" s="117">
        <v>0</v>
      </c>
      <c r="M488" s="117">
        <v>0</v>
      </c>
      <c r="N488" s="117">
        <v>10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t="s">
        <v>541</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14</v>
      </c>
      <c r="K490" s="201" t="str">
        <f t="shared" si="18"/>
        <v>※</v>
      </c>
      <c r="L490" s="117" t="s">
        <v>541</v>
      </c>
      <c r="M490" s="117">
        <v>14</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t="s">
        <v>541</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t="s">
        <v>541</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t="s">
        <v>541</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1055</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70" t="s">
        <v>1053</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v>0</v>
      </c>
      <c r="M504" s="117" t="s">
        <v>541</v>
      </c>
      <c r="N504" s="117" t="s">
        <v>541</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38</v>
      </c>
      <c r="K505" s="201" t="str">
        <f t="shared" si="21"/>
        <v/>
      </c>
      <c r="L505" s="117">
        <v>0</v>
      </c>
      <c r="M505" s="117">
        <v>21</v>
      </c>
      <c r="N505" s="117">
        <v>17</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t="s">
        <v>541</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t="s">
        <v>541</v>
      </c>
      <c r="N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1055</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70" t="s">
        <v>1053</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1055</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70" t="s">
        <v>1053</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t="str">
        <f>IF(SUM(L522:N522)=0,IF(COUNTIF(L522:N522,"未確認")&gt;0,"未確認",IF(COUNTIF(L522:N522,"~*")&gt;0,"*",SUM(L522:N522))),SUM(L522:N522))</f>
        <v>*</v>
      </c>
      <c r="K522" s="201" t="str">
        <f>IF(OR(COUNTIF(L522:N522,"未確認")&gt;0,COUNTIF(L522:N522,"*")&gt;0),"※","")</f>
        <v>※</v>
      </c>
      <c r="L522" s="117">
        <v>0</v>
      </c>
      <c r="M522" s="117" t="s">
        <v>541</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1055</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70" t="s">
        <v>1053</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1055</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70" t="s">
        <v>1053</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20</v>
      </c>
      <c r="K534" s="201" t="str">
        <f t="shared" si="23"/>
        <v>※</v>
      </c>
      <c r="L534" s="117" t="s">
        <v>541</v>
      </c>
      <c r="M534" s="117">
        <v>10</v>
      </c>
      <c r="N534" s="117">
        <v>10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1055</v>
      </c>
    </row>
    <row r="544" spans="1:22" s="1" customFormat="1" ht="20.25" customHeight="1">
      <c r="A544" s="243"/>
      <c r="C544" s="62"/>
      <c r="D544" s="3"/>
      <c r="E544" s="3"/>
      <c r="F544" s="3"/>
      <c r="G544" s="3"/>
      <c r="H544" s="287"/>
      <c r="I544" s="67" t="s">
        <v>36</v>
      </c>
      <c r="J544" s="68"/>
      <c r="K544" s="186"/>
      <c r="L544" s="70" t="s">
        <v>1050</v>
      </c>
      <c r="M544" s="70" t="s">
        <v>1053</v>
      </c>
      <c r="N544" s="70" t="s">
        <v>1053</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v>47.5</v>
      </c>
      <c r="N560" s="211">
        <v>28.2</v>
      </c>
    </row>
    <row r="561" spans="1:14" s="91" customFormat="1" ht="34.5" customHeight="1">
      <c r="A561" s="251" t="s">
        <v>871</v>
      </c>
      <c r="B561" s="119"/>
      <c r="C561" s="209"/>
      <c r="D561" s="331" t="s">
        <v>377</v>
      </c>
      <c r="E561" s="342"/>
      <c r="F561" s="342"/>
      <c r="G561" s="342"/>
      <c r="H561" s="332"/>
      <c r="I561" s="343"/>
      <c r="J561" s="207"/>
      <c r="K561" s="210"/>
      <c r="L561" s="211" t="s">
        <v>533</v>
      </c>
      <c r="M561" s="211">
        <v>27.4</v>
      </c>
      <c r="N561" s="211">
        <v>28.2</v>
      </c>
    </row>
    <row r="562" spans="1:14" s="91" customFormat="1" ht="34.5" customHeight="1">
      <c r="A562" s="251" t="s">
        <v>872</v>
      </c>
      <c r="B562" s="119"/>
      <c r="C562" s="209"/>
      <c r="D562" s="331" t="s">
        <v>992</v>
      </c>
      <c r="E562" s="342"/>
      <c r="F562" s="342"/>
      <c r="G562" s="342"/>
      <c r="H562" s="332"/>
      <c r="I562" s="343"/>
      <c r="J562" s="207"/>
      <c r="K562" s="210"/>
      <c r="L562" s="211" t="s">
        <v>533</v>
      </c>
      <c r="M562" s="211">
        <v>22.6</v>
      </c>
      <c r="N562" s="211">
        <v>8.6</v>
      </c>
    </row>
    <row r="563" spans="1:14" s="91" customFormat="1" ht="34.5" customHeight="1">
      <c r="A563" s="251" t="s">
        <v>873</v>
      </c>
      <c r="B563" s="119"/>
      <c r="C563" s="209"/>
      <c r="D563" s="331" t="s">
        <v>379</v>
      </c>
      <c r="E563" s="342"/>
      <c r="F563" s="342"/>
      <c r="G563" s="342"/>
      <c r="H563" s="332"/>
      <c r="I563" s="343"/>
      <c r="J563" s="207"/>
      <c r="K563" s="210"/>
      <c r="L563" s="211" t="s">
        <v>533</v>
      </c>
      <c r="M563" s="211">
        <v>14.1</v>
      </c>
      <c r="N563" s="211">
        <v>7.9</v>
      </c>
    </row>
    <row r="564" spans="1:14" s="91" customFormat="1" ht="34.5" customHeight="1">
      <c r="A564" s="251" t="s">
        <v>874</v>
      </c>
      <c r="B564" s="119"/>
      <c r="C564" s="209"/>
      <c r="D564" s="331" t="s">
        <v>380</v>
      </c>
      <c r="E564" s="342"/>
      <c r="F564" s="342"/>
      <c r="G564" s="342"/>
      <c r="H564" s="332"/>
      <c r="I564" s="343"/>
      <c r="J564" s="207"/>
      <c r="K564" s="210"/>
      <c r="L564" s="211" t="s">
        <v>533</v>
      </c>
      <c r="M564" s="211">
        <v>4.7</v>
      </c>
      <c r="N564" s="211">
        <v>6.2</v>
      </c>
    </row>
    <row r="565" spans="1:14" s="91" customFormat="1" ht="34.5" customHeight="1">
      <c r="A565" s="251" t="s">
        <v>875</v>
      </c>
      <c r="B565" s="119"/>
      <c r="C565" s="280"/>
      <c r="D565" s="331" t="s">
        <v>869</v>
      </c>
      <c r="E565" s="342"/>
      <c r="F565" s="342"/>
      <c r="G565" s="342"/>
      <c r="H565" s="332"/>
      <c r="I565" s="343"/>
      <c r="J565" s="207"/>
      <c r="K565" s="210"/>
      <c r="L565" s="211" t="s">
        <v>533</v>
      </c>
      <c r="M565" s="211">
        <v>8</v>
      </c>
      <c r="N565" s="211">
        <v>3.9</v>
      </c>
    </row>
    <row r="566" spans="1:14" s="91" customFormat="1" ht="34.5" customHeight="1">
      <c r="A566" s="251" t="s">
        <v>876</v>
      </c>
      <c r="B566" s="119"/>
      <c r="C566" s="285"/>
      <c r="D566" s="331" t="s">
        <v>993</v>
      </c>
      <c r="E566" s="342"/>
      <c r="F566" s="342"/>
      <c r="G566" s="342"/>
      <c r="H566" s="332"/>
      <c r="I566" s="343"/>
      <c r="J566" s="213"/>
      <c r="K566" s="214"/>
      <c r="L566" s="211" t="s">
        <v>533</v>
      </c>
      <c r="M566" s="211">
        <v>29.7</v>
      </c>
      <c r="N566" s="211">
        <v>19.5</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16.5</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4.4000000000000004</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1.5</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1.3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1055</v>
      </c>
    </row>
    <row r="589" spans="1:22" s="1" customFormat="1" ht="20.25" customHeight="1">
      <c r="A589" s="243"/>
      <c r="C589" s="62"/>
      <c r="D589" s="3"/>
      <c r="E589" s="3"/>
      <c r="F589" s="3"/>
      <c r="G589" s="3"/>
      <c r="H589" s="287"/>
      <c r="I589" s="67" t="s">
        <v>36</v>
      </c>
      <c r="J589" s="68"/>
      <c r="K589" s="186"/>
      <c r="L589" s="70" t="s">
        <v>1050</v>
      </c>
      <c r="M589" s="70" t="s">
        <v>1053</v>
      </c>
      <c r="N589" s="70" t="s">
        <v>1053</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v>0</v>
      </c>
      <c r="M591" s="117" t="s">
        <v>541</v>
      </c>
      <c r="N591" s="117" t="s">
        <v>541</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39</v>
      </c>
      <c r="K593" s="201" t="str">
        <f>IF(OR(COUNTIF(L593:N593,"未確認")&gt;0,COUNTIF(L593:N593,"*")&gt;0),"※","")</f>
        <v/>
      </c>
      <c r="L593" s="117">
        <v>0</v>
      </c>
      <c r="M593" s="117">
        <v>25</v>
      </c>
      <c r="N593" s="117">
        <v>14</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265</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34</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471</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64</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299</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70" t="s">
        <v>1053</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133</v>
      </c>
      <c r="K613" s="201" t="str">
        <f t="shared" ref="K613:K623" si="29">IF(OR(COUNTIF(L613:N613,"未確認")&gt;0,COUNTIF(L613:N613,"*")&gt;0),"※","")</f>
        <v/>
      </c>
      <c r="L613" s="117">
        <v>39</v>
      </c>
      <c r="M613" s="117">
        <v>43</v>
      </c>
      <c r="N613" s="117">
        <v>51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t="s">
        <v>541</v>
      </c>
      <c r="M616" s="117" t="s">
        <v>541</v>
      </c>
      <c r="N616" s="117" t="s">
        <v>541</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64</v>
      </c>
      <c r="K618" s="201" t="str">
        <f t="shared" si="29"/>
        <v/>
      </c>
      <c r="L618" s="117">
        <v>64</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t="s">
        <v>541</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row>
    <row r="622" spans="1:22" s="118" customFormat="1" ht="69.95" customHeight="1">
      <c r="A622" s="252" t="s">
        <v>915</v>
      </c>
      <c r="B622" s="119"/>
      <c r="C622" s="320" t="s">
        <v>427</v>
      </c>
      <c r="D622" s="321"/>
      <c r="E622" s="321"/>
      <c r="F622" s="321"/>
      <c r="G622" s="321"/>
      <c r="H622" s="322"/>
      <c r="I622" s="122" t="s">
        <v>428</v>
      </c>
      <c r="J622" s="116">
        <f t="shared" si="28"/>
        <v>36</v>
      </c>
      <c r="K622" s="201" t="str">
        <f t="shared" si="29"/>
        <v/>
      </c>
      <c r="L622" s="117">
        <v>0</v>
      </c>
      <c r="M622" s="117">
        <v>14</v>
      </c>
      <c r="N622" s="117">
        <v>22</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70" t="s">
        <v>1053</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14</v>
      </c>
      <c r="K631" s="201" t="str">
        <f t="shared" ref="K631:K638" si="31">IF(OR(COUNTIF(L631:N631,"未確認")&gt;0,COUNTIF(L631:N631,"*")&gt;0),"※","")</f>
        <v>※</v>
      </c>
      <c r="L631" s="117">
        <v>0</v>
      </c>
      <c r="M631" s="117">
        <v>14</v>
      </c>
      <c r="N631" s="117" t="s">
        <v>541</v>
      </c>
    </row>
    <row r="632" spans="1:22" s="118" customFormat="1" ht="56.1" customHeight="1">
      <c r="A632" s="252" t="s">
        <v>918</v>
      </c>
      <c r="B632" s="119"/>
      <c r="C632" s="320" t="s">
        <v>434</v>
      </c>
      <c r="D632" s="321"/>
      <c r="E632" s="321"/>
      <c r="F632" s="321"/>
      <c r="G632" s="321"/>
      <c r="H632" s="322"/>
      <c r="I632" s="122" t="s">
        <v>435</v>
      </c>
      <c r="J632" s="116">
        <f t="shared" si="30"/>
        <v>17</v>
      </c>
      <c r="K632" s="201" t="str">
        <f t="shared" si="31"/>
        <v>※</v>
      </c>
      <c r="L632" s="117">
        <v>0</v>
      </c>
      <c r="M632" s="117">
        <v>17</v>
      </c>
      <c r="N632" s="117" t="s">
        <v>541</v>
      </c>
    </row>
    <row r="633" spans="1:22" s="118" customFormat="1" ht="57">
      <c r="A633" s="252" t="s">
        <v>919</v>
      </c>
      <c r="B633" s="119"/>
      <c r="C633" s="320" t="s">
        <v>436</v>
      </c>
      <c r="D633" s="321"/>
      <c r="E633" s="321"/>
      <c r="F633" s="321"/>
      <c r="G633" s="321"/>
      <c r="H633" s="322"/>
      <c r="I633" s="122" t="s">
        <v>437</v>
      </c>
      <c r="J633" s="116">
        <f t="shared" si="30"/>
        <v>54</v>
      </c>
      <c r="K633" s="201" t="str">
        <f t="shared" si="31"/>
        <v/>
      </c>
      <c r="L633" s="117">
        <v>0</v>
      </c>
      <c r="M633" s="117">
        <v>38</v>
      </c>
      <c r="N633" s="117">
        <v>16</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v>0</v>
      </c>
    </row>
    <row r="635" spans="1:22" s="118" customFormat="1" ht="84" customHeight="1">
      <c r="A635" s="252" t="s">
        <v>921</v>
      </c>
      <c r="B635" s="119"/>
      <c r="C635" s="320" t="s">
        <v>440</v>
      </c>
      <c r="D635" s="321"/>
      <c r="E635" s="321"/>
      <c r="F635" s="321"/>
      <c r="G635" s="321"/>
      <c r="H635" s="322"/>
      <c r="I635" s="122" t="s">
        <v>441</v>
      </c>
      <c r="J635" s="116">
        <f t="shared" si="30"/>
        <v>27</v>
      </c>
      <c r="K635" s="201" t="str">
        <f t="shared" si="31"/>
        <v/>
      </c>
      <c r="L635" s="117">
        <v>0</v>
      </c>
      <c r="M635" s="117">
        <v>12</v>
      </c>
      <c r="N635" s="117">
        <v>15</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v>0</v>
      </c>
      <c r="N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70" t="s">
        <v>1053</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139</v>
      </c>
      <c r="K646" s="201" t="str">
        <f t="shared" ref="K646:K660" si="33">IF(OR(COUNTIF(L646:N646,"未確認")&gt;0,COUNTIF(L646:N646,"*")&gt;0),"※","")</f>
        <v/>
      </c>
      <c r="L646" s="117">
        <v>0</v>
      </c>
      <c r="M646" s="117">
        <v>64</v>
      </c>
      <c r="N646" s="117">
        <v>75</v>
      </c>
    </row>
    <row r="647" spans="1:22" s="118" customFormat="1" ht="69.95" customHeight="1">
      <c r="A647" s="252" t="s">
        <v>926</v>
      </c>
      <c r="B647" s="84"/>
      <c r="C647" s="188"/>
      <c r="D647" s="221"/>
      <c r="E647" s="320" t="s">
        <v>938</v>
      </c>
      <c r="F647" s="321"/>
      <c r="G647" s="321"/>
      <c r="H647" s="322"/>
      <c r="I647" s="122" t="s">
        <v>452</v>
      </c>
      <c r="J647" s="116" t="str">
        <f t="shared" si="32"/>
        <v>*</v>
      </c>
      <c r="K647" s="201" t="str">
        <f t="shared" si="33"/>
        <v>※</v>
      </c>
      <c r="L647" s="117">
        <v>0</v>
      </c>
      <c r="M647" s="117" t="s">
        <v>541</v>
      </c>
      <c r="N647" s="117" t="s">
        <v>541</v>
      </c>
    </row>
    <row r="648" spans="1:22" s="118" customFormat="1" ht="69.95" customHeight="1">
      <c r="A648" s="252" t="s">
        <v>927</v>
      </c>
      <c r="B648" s="84"/>
      <c r="C648" s="188"/>
      <c r="D648" s="221"/>
      <c r="E648" s="320" t="s">
        <v>939</v>
      </c>
      <c r="F648" s="321"/>
      <c r="G648" s="321"/>
      <c r="H648" s="322"/>
      <c r="I648" s="122" t="s">
        <v>454</v>
      </c>
      <c r="J648" s="116">
        <f t="shared" si="32"/>
        <v>13</v>
      </c>
      <c r="K648" s="201" t="str">
        <f t="shared" si="33"/>
        <v>※</v>
      </c>
      <c r="L648" s="117">
        <v>0</v>
      </c>
      <c r="M648" s="117">
        <v>13</v>
      </c>
      <c r="N648" s="117" t="s">
        <v>541</v>
      </c>
    </row>
    <row r="649" spans="1:22" s="118" customFormat="1" ht="69.95" customHeight="1">
      <c r="A649" s="252" t="s">
        <v>928</v>
      </c>
      <c r="B649" s="84"/>
      <c r="C649" s="295"/>
      <c r="D649" s="297"/>
      <c r="E649" s="320" t="s">
        <v>940</v>
      </c>
      <c r="F649" s="321"/>
      <c r="G649" s="321"/>
      <c r="H649" s="322"/>
      <c r="I649" s="122" t="s">
        <v>456</v>
      </c>
      <c r="J649" s="116">
        <f t="shared" si="32"/>
        <v>56</v>
      </c>
      <c r="K649" s="201" t="str">
        <f t="shared" si="33"/>
        <v/>
      </c>
      <c r="L649" s="117">
        <v>0</v>
      </c>
      <c r="M649" s="117">
        <v>25</v>
      </c>
      <c r="N649" s="117">
        <v>31</v>
      </c>
    </row>
    <row r="650" spans="1:22" s="118" customFormat="1" ht="84" customHeight="1">
      <c r="A650" s="252" t="s">
        <v>929</v>
      </c>
      <c r="B650" s="84"/>
      <c r="C650" s="295"/>
      <c r="D650" s="297"/>
      <c r="E650" s="320" t="s">
        <v>941</v>
      </c>
      <c r="F650" s="321"/>
      <c r="G650" s="321"/>
      <c r="H650" s="322"/>
      <c r="I650" s="122" t="s">
        <v>458</v>
      </c>
      <c r="J650" s="116">
        <f t="shared" si="32"/>
        <v>38</v>
      </c>
      <c r="K650" s="201" t="str">
        <f t="shared" si="33"/>
        <v>※</v>
      </c>
      <c r="L650" s="117">
        <v>0</v>
      </c>
      <c r="M650" s="117" t="s">
        <v>541</v>
      </c>
      <c r="N650" s="117">
        <v>38</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17</v>
      </c>
      <c r="K653" s="201" t="str">
        <f t="shared" si="33"/>
        <v>※</v>
      </c>
      <c r="L653" s="117">
        <v>0</v>
      </c>
      <c r="M653" s="117">
        <v>17</v>
      </c>
      <c r="N653" s="117" t="s">
        <v>541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94</v>
      </c>
      <c r="K655" s="201" t="str">
        <f t="shared" si="33"/>
        <v/>
      </c>
      <c r="L655" s="117">
        <v>0</v>
      </c>
      <c r="M655" s="117">
        <v>39</v>
      </c>
      <c r="N655" s="117">
        <v>55</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72</v>
      </c>
      <c r="K657" s="201" t="str">
        <f t="shared" si="33"/>
        <v/>
      </c>
      <c r="L657" s="117">
        <v>0</v>
      </c>
      <c r="M657" s="117">
        <v>31</v>
      </c>
      <c r="N657" s="117">
        <v>41</v>
      </c>
    </row>
    <row r="658" spans="1:22" s="118" customFormat="1" ht="56.1" customHeight="1">
      <c r="A658" s="252" t="s">
        <v>946</v>
      </c>
      <c r="B658" s="84"/>
      <c r="C658" s="320" t="s">
        <v>471</v>
      </c>
      <c r="D658" s="321"/>
      <c r="E658" s="321"/>
      <c r="F658" s="321"/>
      <c r="G658" s="321"/>
      <c r="H658" s="322"/>
      <c r="I658" s="122" t="s">
        <v>472</v>
      </c>
      <c r="J658" s="116">
        <f t="shared" si="32"/>
        <v>41</v>
      </c>
      <c r="K658" s="201" t="str">
        <f t="shared" si="33"/>
        <v/>
      </c>
      <c r="L658" s="117">
        <v>10</v>
      </c>
      <c r="M658" s="117">
        <v>17</v>
      </c>
      <c r="N658" s="117">
        <v>14</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70" t="s">
        <v>1053</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70" t="s">
        <v>1053</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v>0</v>
      </c>
      <c r="M684" s="117" t="s">
        <v>541</v>
      </c>
      <c r="N684" s="117" t="s">
        <v>541</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70" t="s">
        <v>1053</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v>0</v>
      </c>
      <c r="M693" s="117">
        <v>0</v>
      </c>
      <c r="N693" s="117" t="s">
        <v>541</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70" t="s">
        <v>1053</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t="str">
        <f>IF(SUM(L706:N706)=0,IF(COUNTIF(L706:N706,"未確認")&gt;0,"未確認",IF(COUNTIF(L706:N706,"~*")&gt;0,"*",SUM(L706:N706))),SUM(L706:N706))</f>
        <v>*</v>
      </c>
      <c r="K706" s="201" t="str">
        <f>IF(OR(COUNTIF(L706:N706,"未確認")&gt;0,COUNTIF(L706:N706,"*")&gt;0),"※","")</f>
        <v>※</v>
      </c>
      <c r="L706" s="117">
        <v>0</v>
      </c>
      <c r="M706" s="117" t="s">
        <v>541</v>
      </c>
      <c r="N706" s="117" t="s">
        <v>541</v>
      </c>
    </row>
    <row r="707" spans="1:23" s="118" customFormat="1" ht="69.95" customHeight="1">
      <c r="A707" s="252" t="s">
        <v>969</v>
      </c>
      <c r="B707" s="119"/>
      <c r="C707" s="320" t="s">
        <v>516</v>
      </c>
      <c r="D707" s="321"/>
      <c r="E707" s="321"/>
      <c r="F707" s="321"/>
      <c r="G707" s="321"/>
      <c r="H707" s="322"/>
      <c r="I707" s="122" t="s">
        <v>517</v>
      </c>
      <c r="J707" s="116" t="str">
        <f>IF(SUM(L707:N707)=0,IF(COUNTIF(L707:N707,"未確認")&gt;0,"未確認",IF(COUNTIF(L707:N707,"~*")&gt;0,"*",SUM(L707:N707))),SUM(L707:N707))</f>
        <v>*</v>
      </c>
      <c r="K707" s="201" t="str">
        <f>IF(OR(COUNTIF(L707:N707,"未確認")&gt;0,COUNTIF(L707:N707,"*")&gt;0),"※","")</f>
        <v>※</v>
      </c>
      <c r="L707" s="117">
        <v>0</v>
      </c>
      <c r="M707" s="117">
        <v>0</v>
      </c>
      <c r="N707" s="117" t="s">
        <v>541</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2019-12-23T00:59:50Z</dcterms:modified>
</cp:coreProperties>
</file>