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4291ED4-5778-402A-A3ED-893957B1DB5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<sst xmlns="http://schemas.openxmlformats.org/spreadsheetml/2006/main" count="2979" uniqueCount="1051">
  <si>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</si>
  <si>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</si>
  <si>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</si>
  <si>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</si>
  <si>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</si>
  <si>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</si>
  <si>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</si>
  <si>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</si>
  <si>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</si>
  <si>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</si>
  <si>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</si>
  <si>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</si>
  <si>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</si>
  <si>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</si>
  <si>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</si>
  <si>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</si>
  <si>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</si>
  <si>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</si>
  <si>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</si>
  <si>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</si>
  <si>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</si>
  <si>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</si>
  <si>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</si>
  <si>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</si>
  <si>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</si>
  <si>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</si>
  <si>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</si>
  <si>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</si>
  <si>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</si>
  <si>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</si>
  <si>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</si>
  <si>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</si>
  <si>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</si>
  <si>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</si>
  <si>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</si>
  <si>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</si>
  <si>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</si>
  <si>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</si>
  <si>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</si>
  <si>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</si>
  <si>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</si>
  <si>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</si>
  <si>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</si>
  <si>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</si>
  <si>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</si>
  <si>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</si>
  <si>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</si>
  <si>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</si>
  <si>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</si>
  <si>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</si>
  <si>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</si>
  <si>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</si>
  <si>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</si>
  <si>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</si>
  <si>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</si>
  <si>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</si>
  <si>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</si>
  <si>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</si>
  <si>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</si>
  <si>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</si>
  <si>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</si>
  <si>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</si>
  <si>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</si>
  <si>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</si>
  <si>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</si>
  <si>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</si>
  <si>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</si>
  <si>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</si>
  <si>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</si>
  <si>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</si>
  <si>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</si>
  <si>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</si>
  <si>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</si>
  <si>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</si>
  <si>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</si>
  <si>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</si>
  <si>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</si>
  <si>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</si>
  <si>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</si>
  <si>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</si>
  <si>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</si>
  <si>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</si>
  <si>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</si>
  <si>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</si>
  <si>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</si>
  <si>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</si>
  <si>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</si>
  <si>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</si>
  <si>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</si>
  <si>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</si>
  <si>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</si>
  <si>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</si>
  <si>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</si>
  <si>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</si>
  <si>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</si>
  <si>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</si>
  <si>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</si>
  <si>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</si>
  <si>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</si>
  <si>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</si>
  <si>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</si>
  <si>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</si>
  <si>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</si>
  <si>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</si>
  <si>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</si>
  <si>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</si>
  <si>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</si>
  <si>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</si>
  <si>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</si>
  <si>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</si>
  <si>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</si>
  <si>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</si>
  <si>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</si>
  <si>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</si>
  <si>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</si>
  <si>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</si>
  <si>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</si>
  <si>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</si>
  <si>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</si>
  <si>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</si>
  <si>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</si>
  <si>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</si>
  <si>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</si>
  <si>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</si>
  <si>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</si>
  <si>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</si>
  <si>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</si>
  <si>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</si>
  <si>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</si>
  <si>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</si>
  <si>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</si>
  <si>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</si>
  <si>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</si>
  <si>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</si>
  <si>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</si>
  <si>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</si>
  <si>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</si>
  <si>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</si>
  <si>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</si>
  <si>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</si>
  <si>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</si>
  <si>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</si>
  <si>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</si>
  <si>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</si>
  <si>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</si>
  <si>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</si>
  <si>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</si>
  <si>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</si>
  <si>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</si>
  <si>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</si>
  <si>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</si>
  <si>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</si>
  <si>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</si>
  <si>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</si>
  <si>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</si>
  <si>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</si>
  <si>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</si>
  <si>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</si>
  <si>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</si>
  <si>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</si>
  <si>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</si>
  <si>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</si>
  <si>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</si>
  <si>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</si>
  <si>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</si>
  <si>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</si>
  <si>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</si>
  <si>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</si>
  <si>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</si>
  <si>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</si>
  <si>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</si>
  <si>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</si>
  <si>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</si>
  <si>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</si>
  <si>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</si>
  <si>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</si>
  <si>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</si>
  <si>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</si>
  <si>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</si>
  <si>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</si>
  <si>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</si>
  <si>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</si>
  <si>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</si>
  <si>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</si>
  <si>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</si>
  <si>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</si>
  <si>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</si>
  <si>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</si>
  <si>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</si>
  <si>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</si>
  <si>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</si>
  <si>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</si>
  <si>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</si>
  <si>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</si>
  <si>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</si>
  <si>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</si>
  <si>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</si>
  <si>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</si>
  <si>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</si>
  <si>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</si>
  <si>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</si>
  <si>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</si>
  <si>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</si>
  <si>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</si>
  <si>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</si>
  <si>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</si>
  <si>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</si>
  <si>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</si>
  <si>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</si>
  <si>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</si>
  <si>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</si>
  <si>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</si>
  <si>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</si>
  <si>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</si>
  <si>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</si>
  <si>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</si>
  <si>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</si>
  <si>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</si>
  <si>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</si>
  <si>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</si>
  <si>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</si>
  <si>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</si>
  <si>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</si>
  <si>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</si>
  <si>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</si>
  <si>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</si>
  <si>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</si>
  <si>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</si>
  <si>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</si>
  <si>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</si>
  <si>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</si>
  <si>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</si>
  <si>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</si>
  <si>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</si>
  <si>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</si>
  <si>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</si>
  <si>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</si>
  <si>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</si>
  <si>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</si>
  <si>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</si>
  <si>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</si>
  <si>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</si>
  <si>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</si>
  <si>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</si>
  <si>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</si>
  <si>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</si>
  <si>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</si>
  <si>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</si>
  <si>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</si>
  <si>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</si>
  <si>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</si>
  <si>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</si>
  <si>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</si>
  <si>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</si>
  <si>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</si>
  <si>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</si>
  <si>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</si>
  <si>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</si>
  <si>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</si>
  <si>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</si>
  <si>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</si>
  <si>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</si>
  <si>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</si>
  <si>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</si>
  <si>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</si>
  <si>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</si>
  <si>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</si>
  <si>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</si>
  <si>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</si>
  <si>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</si>
  <si>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</si>
  <si>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</si>
  <si>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</si>
  <si>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</si>
  <si>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</si>
  <si>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</si>
  <si>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</si>
  <si>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</si>
  <si>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</si>
  <si>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</si>
  <si>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</si>
  <si>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</si>
  <si>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</si>
  <si>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</si>
  <si>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</si>
  <si>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</si>
  <si>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</si>
  <si>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</si>
  <si>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</si>
  <si>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</si>
  <si>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</si>
  <si>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</si>
  <si>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</si>
  <si>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</si>
  <si>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</si>
  <si>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</si>
  <si>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</si>
  <si>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</si>
  <si>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</si>
  <si>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</si>
  <si>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</si>
  <si>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</si>
  <si>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</si>
  <si>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</si>
  <si>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</si>
  <si>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</si>
  <si>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</si>
  <si>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</si>
  <si>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</si>
  <si>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</si>
  <si>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</si>
  <si>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</si>
  <si>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</si>
  <si>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</si>
  <si>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</si>
  <si>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</si>
  <si>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</si>
  <si>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</si>
  <si>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</si>
  <si>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</si>
  <si>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</si>
  <si>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</si>
  <si>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</si>
  <si>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</si>
  <si>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</si>
  <si>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</si>
  <si>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</si>
  <si>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</si>
  <si>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</si>
  <si>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</si>
  <si>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</si>
  <si>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</si>
  <si>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</si>
  <si>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</si>
  <si>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</si>
  <si>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</si>
  <si>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</si>
  <si>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</si>
  <si>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</si>
  <si>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</si>
  <si>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</si>
  <si>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</si>
  <si>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</si>
  <si>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</si>
  <si>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</si>
  <si>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</si>
  <si>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</si>
  <si>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</si>
  <si>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</si>
  <si>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</si>
  <si>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</si>
  <si>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</si>
  <si>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</si>
  <si>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</si>
  <si>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</si>
  <si>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</si>
  <si>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</si>
  <si>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</si>
  <si>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</si>
  <si>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</si>
  <si>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</si>
  <si>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</si>
  <si>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</si>
  <si>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</si>
  <si>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</si>
  <si>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</si>
  <si>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</si>
  <si>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</si>
  <si>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</si>
  <si>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</si>
  <si>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</si>
  <si>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</si>
  <si>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</si>
  <si>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</si>
  <si>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</si>
  <si>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</si>
  <si>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</si>
  <si>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</si>
  <si>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</si>
  <si>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</si>
  <si>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</si>
  <si>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</si>
  <si>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</si>
  <si>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</si>
  <si>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</si>
  <si>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</si>
  <si>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</si>
  <si>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</si>
  <si>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</si>
  <si>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</si>
  <si>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</si>
  <si>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</si>
  <si>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</si>
  <si>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</si>
  <si>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</si>
  <si>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</si>
  <si>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</si>
  <si>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</si>
  <si>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</si>
  <si>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</si>
  <si>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</si>
  <si>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</si>
  <si>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</si>
  <si>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</si>
  <si>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</si>
  <si>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</si>
  <si>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</si>
  <si>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</si>
  <si>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</si>
  <si>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</si>
  <si>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</si>
  <si>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</si>
  <si>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</si>
  <si>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</si>
  <si>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</si>
  <si>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</si>
  <si>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</si>
  <si>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</si>
  <si>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</si>
  <si>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</si>
  <si>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</si>
  <si>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</si>
  <si>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</si>
  <si>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</si>
  <si>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</si>
  <si>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</si>
  <si>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</si>
  <si>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</si>
  <si>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</si>
  <si>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</si>
  <si>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</si>
  <si>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</si>
  <si>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</si>
  <si>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</si>
  <si>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</si>
  <si>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</si>
  <si>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</si>
  <si>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</si>
  <si>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</si>
  <si>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</si>
  <si>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</si>
  <si>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</si>
  <si>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</si>
  <si>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</si>
  <si>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</si>
  <si>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</si>
  <si>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</si>
  <si>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</si>
  <si>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</si>
  <si>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</si>
  <si>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</si>
  <si>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</si>
  <si>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</si>
  <si>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</si>
  <si>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</si>
  <si>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</si>
  <si>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</si>
  <si>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</si>
  <si>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</si>
  <si>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</si>
  <si>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</si>
  <si>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</si>
  <si>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</si>
  <si>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</si>
  <si>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</si>
  <si>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</si>
  <si>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</si>
  <si>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</si>
  <si>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</si>
  <si>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</si>
  <si>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</si>
  <si>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</si>
  <si>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</si>
  <si>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</si>
  <si>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</si>
  <si>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</si>
  <si>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</si>
  <si>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</si>
  <si>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</si>
  <si>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</si>
  <si>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</si>
  <si>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</si>
  <si>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</si>
  <si>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</si>
  <si>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</si>
  <si>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</si>
  <si>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</si>
  <si>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</si>
  <si>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</si>
  <si>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</si>
  <si>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</si>
  <si>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</si>
  <si>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</si>
  <si>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</si>
  <si>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</si>
  <si>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</si>
  <si>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</si>
  <si>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</si>
  <si>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</si>
  <si>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</si>
  <si>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</si>
  <si>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</si>
  <si>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</si>
  <si>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</si>
  <si>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</si>
  <si>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</si>
  <si>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</si>
  <si>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</si>
  <si>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</si>
  <si>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</si>
  <si>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</si>
  <si>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</si>
  <si>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</si>
  <si>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</si>
  <si>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</si>
  <si>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</si>
  <si>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</si>
  <si>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</si>
  <si>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</si>
  <si>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</si>
  <si>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</si>
  <si>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</si>
  <si>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</si>
  <si>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</si>
  <si>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</si>
  <si>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</si>
  <si>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</si>
  <si>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</si>
  <si>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</si>
  <si>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</si>
  <si>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</si>
  <si>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</si>
  <si>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</si>
  <si>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</si>
  <si>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</si>
  <si>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</si>
  <si>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</si>
  <si>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</si>
  <si>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</si>
  <si>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</si>
  <si>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</si>
  <si>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</si>
  <si>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</si>
  <si>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</si>
  <si>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</si>
  <si>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</si>
  <si>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</si>
  <si>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</si>
  <si>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</si>
  <si>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</si>
  <si>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</si>
  <si>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</si>
  <si>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</si>
  <si>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</si>
  <si>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</si>
  <si>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</si>
  <si>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</si>
  <si>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</si>
  <si>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</si>
  <si>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</si>
  <si>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</si>
  <si>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</si>
  <si>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</si>
  <si>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</si>
  <si>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</si>
  <si>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</si>
  <si>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</si>
  <si>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</si>
  <si>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</si>
  <si>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</si>
  <si>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</si>
  <si>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</si>
  <si>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</si>
  <si>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</si>
  <si>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</si>
  <si>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</si>
  <si>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</si>
  <si>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</si>
  <si>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</si>
  <si>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</si>
  <si>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</si>
  <si>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</si>
  <si>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</si>
  <si>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</si>
  <si>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</si>
  <si>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</si>
  <si>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</si>
  <si>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</si>
  <si>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</si>
  <si>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</si>
  <si>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</si>
  <si>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</si>
  <si>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</si>
  <si>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</si>
  <si>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</si>
  <si>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</si>
  <si>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</si>
  <si>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</si>
  <si>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</si>
  <si>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</si>
  <si>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</si>
  <si>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</si>
  <si>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</si>
  <si>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</si>
  <si>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</si>
  <si>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</si>
  <si>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</si>
  <si>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</si>
  <si>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</si>
  <si>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</si>
  <si>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</si>
  <si>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</si>
  <si>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</si>
  <si>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</si>
  <si>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</si>
  <si>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</si>
  <si>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</si>
  <si>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</si>
  <si>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</si>
  <si>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</si>
  <si>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</si>
  <si>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</si>
  <si>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</si>
  <si>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</si>
  <si>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</si>
  <si>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</si>
  <si>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</si>
  <si>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</si>
  <si>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</si>
  <si>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</si>
  <si>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</si>
  <si>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</si>
  <si>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</si>
  <si>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</si>
  <si>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</si>
  <si>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</si>
  <si>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</si>
  <si>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</si>
  <si>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</si>
  <si>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</si>
  <si>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</si>
  <si>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</si>
  <si>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</si>
  <si>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</si>
  <si>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</si>
  <si>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</si>
  <si>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</si>
  <si>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</si>
  <si>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</si>
  <si>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</si>
  <si>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</si>
  <si>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</si>
  <si>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</si>
  <si>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</si>
  <si>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</si>
  <si>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</si>
  <si>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</si>
  <si>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</si>
  <si>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</si>
  <si>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</si>
  <si>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</si>
  <si>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</si>
  <si>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</si>
  <si>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</si>
  <si>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</si>
  <si>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</si>
  <si>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</si>
  <si>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</si>
  <si>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</si>
  <si>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</si>
  <si>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</si>
  <si>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</si>
  <si>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</si>
  <si>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</si>
  <si>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</si>
  <si>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</si>
  <si>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</si>
  <si>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</si>
  <si>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</si>
  <si>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</si>
  <si>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</si>
  <si>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</si>
  <si>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</si>
  <si>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</si>
  <si>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</si>
  <si>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</si>
  <si>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</si>
  <si>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</si>
  <si>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</si>
  <si>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</si>
  <si>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</si>
  <si>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</si>
  <si>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</si>
  <si>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</si>
  <si>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</si>
  <si>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</si>
  <si>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</si>
  <si>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</si>
  <si>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</si>
  <si>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</si>
  <si>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</si>
  <si>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</si>
  <si>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</si>
  <si>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</si>
  <si>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</si>
  <si>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</si>
  <si>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</si>
  <si>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</si>
  <si>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</si>
  <si>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</si>
  <si>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</si>
  <si>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</si>
  <si>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</si>
  <si>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</si>
  <si>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</si>
  <si>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</si>
  <si>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</si>
  <si>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</si>
  <si>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</si>
  <si>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</si>
  <si>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</si>
  <si>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</si>
  <si>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</si>
  <si>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</si>
  <si>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</si>
  <si>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</si>
  <si>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</si>
  <si>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</si>
  <si>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</si>
  <si>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</si>
  <si>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</si>
  <si>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</si>
  <si>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</si>
  <si>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</si>
  <si>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</si>
  <si>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</si>
  <si>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</si>
  <si>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</si>
  <si>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</si>
  <si>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</si>
  <si>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</si>
  <si>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</si>
  <si>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</si>
  <si>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</si>
  <si>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</si>
  <si>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</si>
  <si>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</si>
  <si>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</si>
  <si>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</si>
  <si>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</si>
  <si>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</si>
  <si>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</si>
  <si>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</si>
  <si>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</si>
  <si>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</si>
  <si>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</si>
  <si>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</si>
  <si>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</si>
  <si>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</si>
  <si>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</si>
  <si>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</si>
  <si>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</si>
  <si>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</si>
  <si>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</si>
  <si>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</si>
  <si>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</si>
  <si>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</si>
  <si>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</si>
  <si>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</si>
  <si>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</si>
  <si>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</si>
  <si>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</si>
  <si>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</si>
  <si>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</si>
  <si>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</si>
  <si>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</si>
  <si>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</si>
  <si>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</si>
  <si>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</si>
  <si>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</si>
  <si>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</si>
  <si>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</si>
  <si>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</si>
  <si>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</si>
  <si>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</si>
  <si>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</si>
  <si>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</si>
  <si>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</si>
  <si>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</si>
  <si>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</si>
  <si>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</si>
  <si>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</si>
  <si>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</si>
  <si>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</si>
  <si>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</si>
  <si>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</si>
  <si>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</si>
  <si>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</si>
  <si>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</si>
  <si>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</si>
  <si>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</si>
  <si>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</si>
  <si>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</si>
  <si>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</si>
  <si>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</si>
  <si>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</si>
  <si>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</si>
  <si>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</si>
  <si>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</si>
  <si>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</si>
  <si>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</si>
  <si>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</si>
  <si>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</si>
  <si>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</si>
  <si>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</si>
  <si>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</si>
  <si>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</si>
  <si>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</si>
  <si>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</si>
  <si>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</si>
  <si>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</si>
  <si>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</si>
  <si>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</si>
  <si>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</si>
  <si>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</si>
  <si>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</si>
  <si>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</si>
  <si>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</si>
  <si>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</si>
  <si>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</si>
  <si>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</si>
  <si>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</si>
  <si>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</si>
  <si>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</si>
  <si>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</si>
  <si>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</si>
  <si>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</si>
  <si>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</si>
  <si>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</si>
  <si>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</si>
  <si>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</si>
  <si>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</si>
  <si>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</si>
  <si>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</si>
  <si>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</si>
  <si>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</si>
  <si>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</si>
  <si>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</si>
  <si>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</si>
  <si>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</si>
  <si>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</si>
  <si>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</si>
  <si>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</si>
  <si>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</si>
  <si>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</si>
  <si>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</si>
  <si>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</si>
  <si>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</si>
  <si>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</si>
  <si>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</si>
  <si>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</si>
  <si>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</si>
  <si>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</si>
  <si>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</si>
  <si>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</si>
  <si>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</si>
  <si>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</si>
  <si>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</si>
  <si>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</si>
  <si>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</si>
  <si>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</si>
  <si>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</si>
  <si>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</si>
  <si>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</si>
  <si>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</si>
  <si>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</si>
  <si>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</si>
  <si>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</si>
  <si>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</si>
  <si>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</si>
  <si>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</si>
  <si>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</si>
  <si>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</si>
  <si>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</si>
  <si>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</si>
  <si>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</si>
  <si>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</si>
  <si>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</si>
  <si>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</si>
  <si>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</si>
  <si>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</si>
  <si>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</si>
  <si>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</si>
  <si>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</si>
  <si>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</si>
  <si>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</si>
  <si>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</si>
  <si>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</si>
  <si>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</si>
  <si>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</si>
  <si>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</si>
  <si>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</si>
  <si>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</si>
  <si>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</si>
  <si>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</si>
  <si>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</si>
  <si>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</si>
  <si>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</si>
  <si>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</si>
  <si>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</si>
  <si>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</si>
  <si>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</si>
  <si>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</si>
  <si>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</si>
  <si>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</si>
  <si>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</si>
  <si>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</si>
  <si>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</si>
  <si>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</si>
  <si>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</si>
  <si>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</si>
  <si>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</si>
  <si>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</si>
  <si>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</si>
  <si>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</si>
  <si>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</si>
  <si>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</si>
  <si>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</si>
  <si>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</si>
  <si>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</si>
  <si>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</si>
  <si>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</si>
  <si>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</si>
  <si>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</si>
  <si>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</si>
  <si>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</si>
  <si>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</si>
  <si>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</si>
  <si>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</si>
  <si>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</si>
  <si>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</si>
  <si>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</si>
  <si>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</si>
  <si>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</si>
  <si>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</si>
  <si>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</si>
  <si>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</si>
  <si>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</si>
  <si>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</si>
  <si>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</si>
  <si>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</si>
  <si>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</si>
  <si>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</si>
  <si>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</si>
  <si>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</si>
  <si>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</si>
  <si>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</si>
  <si>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</si>
  <si>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</si>
  <si>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</si>
  <si>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</si>
  <si>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</si>
  <si>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</si>
  <si>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</si>
  <si>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</si>
  <si>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</si>
  <si>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</si>
  <si>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</si>
  <si>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</si>
  <si>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</si>
  <si>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</si>
  <si>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</si>
  <si>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</si>
  <si>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</si>
  <si>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</si>
  <si>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</si>
  <si>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</si>
  <si>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</si>
  <si>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</si>
  <si>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</si>
  <si>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</si>
  <si>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</si>
  <si>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</si>
  <si>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</si>
  <si>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</si>
  <si>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</si>
  <si>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</si>
  <si>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</si>
  <si>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</si>
  <si>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</si>
  <si>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</si>
  <si>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</si>
  <si>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</si>
  <si>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</si>
  <si>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</si>
  <si>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</si>
  <si>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</si>
  <si>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</si>
  <si>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</si>
  <si>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</si>
  <si>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</si>
  <si>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</si>
  <si>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</si>
  <si>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</si>
  <si>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</si>
  <si>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</si>
  <si>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</si>
  <si>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</si>
  <si>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</si>
  <si>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</si>
  <si>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</si>
  <si>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</si>
  <si>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</si>
  <si>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</si>
  <si>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</si>
  <si>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</si>
  <si>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</si>
  <si>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</si>
  <si>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</si>
  <si>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</si>
  <si>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</si>
  <si>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</si>
  <si>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</si>
  <si>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</si>
  <si>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</si>
  <si>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</si>
  <si>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</si>
  <si>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</si>
  <si>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</si>
  <si>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</si>
  <si>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</si>
  <si>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</si>
  <si>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</si>
  <si>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</si>
  <si>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</si>
  <si>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</si>
  <si>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</si>
  <si>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佐伯病院</t>
    <phoneticPr fontId="3"/>
  </si>
  <si>
    <t>〒939-8015 富山市中川原４３－１</t>
    <phoneticPr fontId="3"/>
  </si>
  <si>
    <t>〇</t>
  </si>
  <si>
    <t>医療法人</t>
  </si>
  <si>
    <t>複数の診療科で活用</t>
  </si>
  <si>
    <t>内科</t>
  </si>
  <si>
    <t>整形外科</t>
  </si>
  <si>
    <t>眼科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</si>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</sst>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05&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41</v>
      </c>
      <c r="K103" s="237" t="str">
        <f t="shared" si="1"/>
        <v/>
      </c>
      <c r="L103" s="258">
        <v>41</v>
      </c>
    </row>
    <row r="104" spans="1:22" s="83" customFormat="1" ht="34.5" customHeight="1">
      <c r="A104" s="244" t="s">
        <v>614</v>
      </c>
      <c r="B104" s="84"/>
      <c r="C104" s="395"/>
      <c r="D104" s="396"/>
      <c r="E104" s="427"/>
      <c r="F104" s="428"/>
      <c r="G104" s="319" t="s">
        <v>47</v>
      </c>
      <c r="H104" s="321"/>
      <c r="I104" s="419"/>
      <c r="J104" s="256">
        <f t="shared" si="0"/>
        <v>26</v>
      </c>
      <c r="K104" s="237" t="str">
        <f t="shared" si="1"/>
        <v/>
      </c>
      <c r="L104" s="258">
        <v>26</v>
      </c>
    </row>
    <row r="105" spans="1:22" s="83" customFormat="1" ht="34.5" customHeight="1">
      <c r="A105" s="244" t="s">
        <v>615</v>
      </c>
      <c r="B105" s="84"/>
      <c r="C105" s="395"/>
      <c r="D105" s="396"/>
      <c r="E105" s="427"/>
      <c r="F105" s="409"/>
      <c r="G105" s="319" t="s">
        <v>48</v>
      </c>
      <c r="H105" s="321"/>
      <c r="I105" s="419"/>
      <c r="J105" s="256">
        <f t="shared" si="0"/>
        <v>15</v>
      </c>
      <c r="K105" s="237" t="str">
        <f t="shared" si="1"/>
        <v/>
      </c>
      <c r="L105" s="258">
        <v>15</v>
      </c>
    </row>
    <row r="106" spans="1:22" s="83" customFormat="1" ht="34.5" customHeight="1">
      <c r="A106" s="244" t="s">
        <v>613</v>
      </c>
      <c r="B106" s="84"/>
      <c r="C106" s="395"/>
      <c r="D106" s="396"/>
      <c r="E106" s="333" t="s">
        <v>45</v>
      </c>
      <c r="F106" s="334"/>
      <c r="G106" s="334"/>
      <c r="H106" s="335"/>
      <c r="I106" s="419"/>
      <c r="J106" s="256">
        <f t="shared" si="0"/>
        <v>41</v>
      </c>
      <c r="K106" s="237" t="str">
        <f t="shared" si="1"/>
        <v/>
      </c>
      <c r="L106" s="258">
        <v>41</v>
      </c>
    </row>
    <row r="107" spans="1:22" s="83" customFormat="1" ht="34.5" customHeight="1">
      <c r="A107" s="244" t="s">
        <v>614</v>
      </c>
      <c r="B107" s="84"/>
      <c r="C107" s="395"/>
      <c r="D107" s="396"/>
      <c r="E107" s="427"/>
      <c r="F107" s="428"/>
      <c r="G107" s="319" t="s">
        <v>47</v>
      </c>
      <c r="H107" s="321"/>
      <c r="I107" s="419"/>
      <c r="J107" s="256">
        <f t="shared" si="0"/>
        <v>26</v>
      </c>
      <c r="K107" s="237" t="str">
        <f t="shared" si="1"/>
        <v/>
      </c>
      <c r="L107" s="258">
        <v>26</v>
      </c>
    </row>
    <row r="108" spans="1:22" s="83" customFormat="1" ht="34.5" customHeight="1">
      <c r="A108" s="244" t="s">
        <v>615</v>
      </c>
      <c r="B108" s="84"/>
      <c r="C108" s="395"/>
      <c r="D108" s="396"/>
      <c r="E108" s="408"/>
      <c r="F108" s="409"/>
      <c r="G108" s="319" t="s">
        <v>48</v>
      </c>
      <c r="H108" s="321"/>
      <c r="I108" s="419"/>
      <c r="J108" s="256">
        <f t="shared" si="0"/>
        <v>15</v>
      </c>
      <c r="K108" s="237" t="str">
        <f t="shared" si="1"/>
        <v/>
      </c>
      <c r="L108" s="258">
        <v>15</v>
      </c>
    </row>
    <row r="109" spans="1:22" s="83" customFormat="1" ht="34.5" customHeight="1">
      <c r="A109" s="244" t="s">
        <v>613</v>
      </c>
      <c r="B109" s="84"/>
      <c r="C109" s="395"/>
      <c r="D109" s="396"/>
      <c r="E109" s="322" t="s">
        <v>612</v>
      </c>
      <c r="F109" s="323"/>
      <c r="G109" s="323"/>
      <c r="H109" s="324"/>
      <c r="I109" s="419"/>
      <c r="J109" s="256">
        <f t="shared" si="0"/>
        <v>41</v>
      </c>
      <c r="K109" s="237" t="str">
        <f t="shared" si="1"/>
        <v/>
      </c>
      <c r="L109" s="258">
        <v>41</v>
      </c>
    </row>
    <row r="110" spans="1:22" s="83" customFormat="1" ht="34.5" customHeight="1">
      <c r="A110" s="244" t="s">
        <v>614</v>
      </c>
      <c r="B110" s="84"/>
      <c r="C110" s="395"/>
      <c r="D110" s="396"/>
      <c r="E110" s="431"/>
      <c r="F110" s="432"/>
      <c r="G110" s="316" t="s">
        <v>47</v>
      </c>
      <c r="H110" s="318"/>
      <c r="I110" s="419"/>
      <c r="J110" s="256">
        <f t="shared" si="0"/>
        <v>41</v>
      </c>
      <c r="K110" s="237" t="str">
        <f t="shared" si="1"/>
        <v/>
      </c>
      <c r="L110" s="258">
        <v>41</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26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15</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37</v>
      </c>
      <c r="K157" s="264" t="str">
        <f t="shared" si="3"/>
        <v/>
      </c>
      <c r="L157" s="117">
        <v>37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1047</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2.2999999999999998</v>
      </c>
      <c r="K272" s="81" t="str">
        <f t="shared" si="8"/>
        <v/>
      </c>
      <c r="L272" s="148">
        <v>2.2999999999999998</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3.3</v>
      </c>
      <c r="K274" s="81" t="str">
        <f t="shared" si="8"/>
        <v/>
      </c>
      <c r="L274" s="148">
        <v>3.3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0.1</v>
      </c>
      <c r="M298" s="148">
        <v>0.6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0.5</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0.5</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84</v>
      </c>
      <c r="K392" s="81" t="str">
        <f t="shared" ref="K392:K397" si="11">IF(OR(COUNTIF(L392:L392,"未確認")&gt;0,COUNTIF(L392:L392,"~*")&gt;0),"※","")</f>
        <v/>
      </c>
      <c r="L392" s="147">
        <v>84</v>
      </c>
    </row>
    <row r="393" spans="1:22" s="83" customFormat="1" ht="34.5" customHeight="1">
      <c r="A393" s="249" t="s">
        <v>773</v>
      </c>
      <c r="B393" s="84"/>
      <c r="C393" s="369"/>
      <c r="D393" s="379"/>
      <c r="E393" s="319" t="s">
        <v>224</v>
      </c>
      <c r="F393" s="320"/>
      <c r="G393" s="320"/>
      <c r="H393" s="321"/>
      <c r="I393" s="342"/>
      <c r="J393" s="140">
        <f t="shared" si="10"/>
        <v>84</v>
      </c>
      <c r="K393" s="81" t="str">
        <f t="shared" si="11"/>
        <v/>
      </c>
      <c r="L393" s="147">
        <v>84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14025</v>
      </c>
      <c r="K396" s="81" t="str">
        <f t="shared" si="11"/>
        <v/>
      </c>
      <c r="L396" s="147">
        <v>14025</v>
      </c>
    </row>
    <row r="397" spans="1:22" s="83" customFormat="1" ht="34.5" customHeight="1">
      <c r="A397" s="250" t="s">
        <v>777</v>
      </c>
      <c r="B397" s="119"/>
      <c r="C397" s="369"/>
      <c r="D397" s="319" t="s">
        <v>228</v>
      </c>
      <c r="E397" s="320"/>
      <c r="F397" s="320"/>
      <c r="G397" s="320"/>
      <c r="H397" s="321"/>
      <c r="I397" s="343"/>
      <c r="J397" s="140">
        <f t="shared" si="10"/>
        <v>84</v>
      </c>
      <c r="K397" s="81" t="str">
        <f t="shared" si="11"/>
        <v/>
      </c>
      <c r="L397" s="147">
        <v>84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82</v>
      </c>
      <c r="K405" s="81" t="str">
        <f t="shared" ref="K405:K422" si="13">IF(OR(COUNTIF(L405:L405,"未確認")&gt;0,COUNTIF(L405:L405,"~*")&gt;0),"※","")</f>
        <v/>
      </c>
      <c r="L405" s="147">
        <v>82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49</v>
      </c>
      <c r="K407" s="81" t="str">
        <f t="shared" si="13"/>
        <v/>
      </c>
      <c r="L407" s="147">
        <v>49</v>
      </c>
    </row>
    <row r="408" spans="1:22" s="83" customFormat="1" ht="34.5" customHeight="1">
      <c r="A408" s="251" t="s">
        <v>781</v>
      </c>
      <c r="B408" s="119"/>
      <c r="C408" s="368"/>
      <c r="D408" s="368"/>
      <c r="E408" s="319" t="s">
        <v>236</v>
      </c>
      <c r="F408" s="320"/>
      <c r="G408" s="320"/>
      <c r="H408" s="321"/>
      <c r="I408" s="360"/>
      <c r="J408" s="140">
        <f t="shared" si="12"/>
        <v>32</v>
      </c>
      <c r="K408" s="81" t="str">
        <f t="shared" si="13"/>
        <v/>
      </c>
      <c r="L408" s="147">
        <v>32</v>
      </c>
    </row>
    <row r="409" spans="1:22" s="83" customFormat="1" ht="34.5" customHeight="1">
      <c r="A409" s="251" t="s">
        <v>782</v>
      </c>
      <c r="B409" s="119"/>
      <c r="C409" s="368"/>
      <c r="D409" s="368"/>
      <c r="E409" s="316" t="s">
        <v>989</v>
      </c>
      <c r="F409" s="317"/>
      <c r="G409" s="317"/>
      <c r="H409" s="318"/>
      <c r="I409" s="360"/>
      <c r="J409" s="140">
        <f t="shared" si="12"/>
        <v>1</v>
      </c>
      <c r="K409" s="81" t="str">
        <f t="shared" si="13"/>
        <v/>
      </c>
      <c r="L409" s="147">
        <v>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83</v>
      </c>
      <c r="K413" s="81" t="str">
        <f t="shared" si="13"/>
        <v/>
      </c>
      <c r="L413" s="147">
        <v>83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54</v>
      </c>
      <c r="K415" s="81" t="str">
        <f t="shared" si="13"/>
        <v/>
      </c>
      <c r="L415" s="147">
        <v>54</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22</v>
      </c>
      <c r="K421" s="81" t="str">
        <f t="shared" si="13"/>
        <v/>
      </c>
      <c r="L421" s="147">
        <v>22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83</v>
      </c>
      <c r="K430" s="193" t="str">
        <f>IF(OR(COUNTIF(L430:L430,"未確認")&gt;0,COUNTIF(L430:L430,"~*")&gt;0),"※","")</f>
        <v/>
      </c>
      <c r="L430" s="147">
        <v>83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23</v>
      </c>
      <c r="K431" s="193" t="str">
        <f>IF(OR(COUNTIF(L431:L431,"未確認")&gt;0,COUNTIF(L431:L431,"~*")&gt;0),"※","")</f>
        <v/>
      </c>
      <c r="L431" s="147">
        <v>23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60</v>
      </c>
      <c r="K433" s="193" t="str">
        <f>IF(OR(COUNTIF(L433:L433,"未確認")&gt;0,COUNTIF(L433:L433,"~*")&gt;0),"※","")</f>
        <v/>
      </c>
      <c r="L433" s="147">
        <v>60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v>
      </c>
      <c r="K472" s="201" t="str">
        <f t="shared" si="15"/>
        <v>※</v>
      </c>
      <c r="L472" s="117" t="s">
        <v>541</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28</v>
      </c>
      <c r="K535" s="201" t="str">
        <f t="shared" si="22"/>
        <v/>
      </c>
      <c r="L535" s="117">
        <v>28</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t="str">
        <f t="shared" ref="J613:J623" si="27">IF(SUM(L613:L613)=0,IF(COUNTIF(L613:L613,"未確認")&gt;0,"未確認",IF(COUNTIF(L613:L613,"~*")&gt;0,"*",SUM(L613:L613))),SUM(L613:L613))</f>
        <v>*</v>
      </c>
      <c r="K613" s="201" t="str">
        <f t="shared" ref="K613:K623" si="28">IF(OR(COUNTIF(L613:L613,"未確認")&gt;0,COUNTIF(L613:L613,"*")&gt;0),"※","")</f>
        <v>※</v>
      </c>
      <c r="L613" s="117" t="s">
        <v>541</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34</v>
      </c>
      <c r="K646" s="201" t="str">
        <f t="shared" ref="K646:K660" si="32">IF(OR(COUNTIF(L646:L646,"未確認")&gt;0,COUNTIF(L646:L646,"*")&gt;0),"※","")</f>
        <v/>
      </c>
      <c r="L646" s="117">
        <v>34</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34</v>
      </c>
      <c r="K650" s="201" t="str">
        <f t="shared" si="32"/>
        <v/>
      </c>
      <c r="L650" s="117">
        <v>34</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 customHeight="1">
      <c r="A658" s="252" t="s">
        <v>946</v>
      </c>
      <c r="B658" s="84"/>
      <c r="C658" s="319" t="s">
        <v>471</v>
      </c>
      <c r="D658" s="320"/>
      <c r="E658" s="320"/>
      <c r="F658" s="320"/>
      <c r="G658" s="320"/>
      <c r="H658" s="321"/>
      <c r="I658" s="122" t="s">
        <v>472</v>
      </c>
      <c r="J658" s="116">
        <f t="shared" si="31"/>
        <v>34</v>
      </c>
      <c r="K658" s="201" t="str">
        <f t="shared" si="32"/>
        <v/>
      </c>
      <c r="L658" s="117">
        <v>34</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v>44.1</v>
      </c>
    </row>
    <row r="669" spans="1:22" s="83" customFormat="1" ht="56.1" customHeight="1">
      <c r="A669" s="251" t="s">
        <v>952</v>
      </c>
      <c r="B669" s="84"/>
      <c r="C669" s="316" t="s">
        <v>483</v>
      </c>
      <c r="D669" s="317"/>
      <c r="E669" s="317"/>
      <c r="F669" s="317"/>
      <c r="G669" s="317"/>
      <c r="H669" s="318"/>
      <c r="I669" s="138" t="s">
        <v>484</v>
      </c>
      <c r="J669" s="223"/>
      <c r="K669" s="224"/>
      <c r="L669" s="299">
        <v>2.4900000000000002</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27</v>
      </c>
      <c r="K683" s="201" t="str">
        <f>IF(OR(COUNTIF(L683:L683,"未確認")&gt;0,COUNTIF(L683:L683,"*")&gt;0),"※","")</f>
        <v/>
      </c>
      <c r="L683" s="117">
        <v>27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2831275-C1F9-493D-8C2A-3D988FBBB85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2019-12-23T00:59:28Z</dcterms:modified>
</cp:coreProperties>
</file>