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A096F9B-D568-418C-824E-45B59E9FB94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<sst xmlns="http://schemas.openxmlformats.org/spreadsheetml/2006/main" count="3330" uniqueCount="1057">
  <si>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</si>
  <si>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</si>
  <si>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</si>
  <si>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</si>
  <si>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</si>
  <si>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</si>
  <si>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</si>
  <si>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</si>
  <si>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</si>
  <si>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</si>
  <si>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</si>
  <si>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</si>
  <si>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</si>
  <si>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</si>
  <si>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</si>
  <si>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</si>
  <si>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</si>
  <si>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</si>
  <si>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</si>
  <si>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</si>
  <si>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</si>
  <si>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</si>
  <si>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</si>
  <si>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</si>
  <si>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</si>
  <si>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</si>
  <si>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</si>
  <si>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</si>
  <si>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</si>
  <si>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</si>
  <si>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</si>
  <si>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</si>
  <si>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</si>
  <si>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</si>
  <si>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</si>
  <si>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</si>
  <si>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</si>
  <si>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</si>
  <si>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</si>
  <si>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</si>
  <si>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</si>
  <si>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</si>
  <si>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</si>
  <si>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</si>
  <si>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</si>
  <si>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</si>
  <si>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</si>
  <si>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</si>
  <si>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</si>
  <si>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</si>
  <si>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</si>
  <si>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</si>
  <si>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</si>
  <si>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</si>
  <si>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</si>
  <si>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</si>
  <si>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</si>
  <si>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</si>
  <si>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</si>
  <si>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</si>
  <si>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</si>
  <si>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</si>
  <si>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</si>
  <si>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</si>
  <si>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</si>
  <si>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</si>
  <si>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</si>
  <si>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</si>
  <si>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</si>
  <si>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</si>
  <si>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</si>
  <si>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</si>
  <si>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</si>
  <si>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</si>
  <si>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</si>
  <si>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</si>
  <si>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</si>
  <si>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</si>
  <si>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</si>
  <si>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</si>
  <si>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</si>
  <si>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</si>
  <si>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</si>
  <si>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</si>
  <si>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</si>
  <si>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</si>
  <si>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</si>
  <si>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</si>
  <si>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</si>
  <si>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</si>
  <si>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</si>
  <si>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</si>
  <si>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</si>
  <si>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</si>
  <si>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</si>
  <si>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</si>
  <si>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</si>
  <si>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</si>
  <si>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</si>
  <si>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</si>
  <si>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</si>
  <si>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</si>
  <si>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</si>
  <si>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</si>
  <si>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</si>
  <si>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</si>
  <si>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</si>
  <si>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</si>
  <si>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</si>
  <si>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</si>
  <si>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</si>
  <si>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</si>
  <si>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</si>
  <si>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</si>
  <si>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</si>
  <si>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</si>
  <si>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</si>
  <si>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</si>
  <si>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</si>
  <si>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</si>
  <si>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</si>
  <si>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</si>
  <si>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</si>
  <si>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</si>
  <si>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</si>
  <si>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</si>
  <si>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</si>
  <si>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</si>
  <si>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</si>
  <si>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</si>
  <si>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</si>
  <si>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</si>
  <si>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</si>
  <si>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</si>
  <si>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</si>
  <si>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</si>
  <si>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</si>
  <si>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</si>
  <si>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</si>
  <si>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</si>
  <si>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</si>
  <si>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</si>
  <si>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</si>
  <si>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</si>
  <si>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</si>
  <si>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</si>
  <si>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</si>
  <si>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</si>
  <si>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</si>
  <si>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</si>
  <si>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</si>
  <si>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</si>
  <si>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</si>
  <si>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</si>
  <si>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</si>
  <si>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</si>
  <si>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</si>
  <si>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</si>
  <si>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</si>
  <si>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</si>
  <si>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</si>
  <si>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</si>
  <si>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</si>
  <si>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</si>
  <si>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</si>
  <si>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</si>
  <si>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</si>
  <si>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</si>
  <si>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</si>
  <si>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</si>
  <si>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</si>
  <si>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</si>
  <si>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</si>
  <si>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</si>
  <si>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</si>
  <si>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</si>
  <si>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</si>
  <si>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</si>
  <si>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</si>
  <si>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</si>
  <si>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</si>
  <si>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</si>
  <si>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</si>
  <si>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</si>
  <si>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</si>
  <si>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</si>
  <si>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</si>
  <si>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</si>
  <si>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</si>
  <si>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</si>
  <si>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</si>
  <si>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</si>
  <si>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</si>
  <si>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</si>
  <si>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</si>
  <si>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</si>
  <si>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</si>
  <si>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</si>
  <si>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</si>
  <si>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</si>
  <si>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</si>
  <si>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</si>
  <si>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</si>
  <si>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</si>
  <si>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</si>
  <si>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</si>
  <si>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</si>
  <si>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</si>
  <si>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</si>
  <si>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</si>
  <si>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</si>
  <si>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</si>
  <si>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</si>
  <si>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</si>
  <si>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</si>
  <si>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</si>
  <si>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</si>
  <si>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</si>
  <si>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</si>
  <si>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</si>
  <si>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</si>
  <si>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</si>
  <si>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</si>
  <si>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</si>
  <si>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</si>
  <si>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</si>
  <si>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</si>
  <si>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</si>
  <si>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</si>
  <si>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</si>
  <si>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</si>
  <si>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</si>
  <si>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</si>
  <si>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</si>
  <si>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</si>
  <si>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</si>
  <si>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</si>
  <si>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</si>
  <si>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</si>
  <si>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</si>
  <si>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</si>
  <si>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</si>
  <si>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</si>
  <si>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</si>
  <si>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</si>
  <si>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</si>
  <si>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</si>
  <si>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</si>
  <si>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</si>
  <si>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</si>
  <si>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</si>
  <si>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</si>
  <si>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</si>
  <si>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</si>
  <si>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</si>
  <si>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</si>
  <si>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</si>
  <si>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</si>
  <si>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</si>
  <si>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</si>
  <si>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</si>
  <si>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</si>
  <si>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</si>
  <si>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</si>
  <si>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</si>
  <si>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</si>
  <si>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</si>
  <si>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</si>
  <si>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</si>
  <si>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</si>
  <si>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</si>
  <si>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</si>
  <si>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</si>
  <si>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</si>
  <si>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</si>
  <si>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</si>
  <si>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</si>
  <si>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</si>
  <si>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</si>
  <si>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</si>
  <si>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</si>
  <si>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</si>
  <si>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</si>
  <si>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</si>
  <si>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</si>
  <si>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</si>
  <si>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</si>
  <si>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</si>
  <si>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</si>
  <si>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</si>
  <si>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</si>
  <si>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</si>
  <si>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</si>
  <si>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</si>
  <si>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</si>
  <si>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</si>
  <si>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</si>
  <si>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</si>
  <si>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</si>
  <si>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</si>
  <si>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</si>
  <si>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</si>
  <si>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</si>
  <si>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</si>
  <si>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</si>
  <si>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</si>
  <si>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</si>
  <si>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</si>
  <si>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</si>
  <si>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</si>
  <si>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</si>
  <si>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</si>
  <si>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</si>
  <si>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</si>
  <si>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</si>
  <si>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</si>
  <si>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</si>
  <si>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</si>
  <si>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</si>
  <si>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</si>
  <si>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</si>
  <si>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</si>
  <si>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</si>
  <si>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</si>
  <si>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</si>
  <si>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</si>
  <si>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</si>
  <si>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</si>
  <si>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</si>
  <si>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</si>
  <si>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</si>
  <si>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</si>
  <si>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</si>
  <si>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</si>
  <si>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</si>
  <si>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</si>
  <si>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</si>
  <si>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</si>
  <si>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</si>
  <si>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</si>
  <si>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</si>
  <si>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</si>
  <si>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</si>
  <si>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</si>
  <si>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</si>
  <si>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</si>
  <si>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</si>
  <si>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</si>
  <si>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</si>
  <si>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</si>
  <si>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</si>
  <si>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</si>
  <si>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</si>
  <si>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</si>
  <si>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</si>
  <si>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</si>
  <si>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</si>
  <si>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</si>
  <si>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</si>
  <si>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</si>
  <si>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</si>
  <si>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</si>
  <si>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</si>
  <si>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</si>
  <si>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</si>
  <si>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</si>
  <si>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</si>
  <si>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</si>
  <si>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</si>
  <si>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</si>
  <si>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</si>
  <si>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</si>
  <si>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</si>
  <si>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</si>
  <si>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</si>
  <si>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</si>
  <si>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</si>
  <si>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</si>
  <si>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</si>
  <si>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</si>
  <si>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</si>
  <si>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</si>
  <si>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</si>
  <si>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</si>
  <si>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</si>
  <si>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</si>
  <si>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</si>
  <si>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</si>
  <si>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</si>
  <si>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</si>
  <si>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</si>
  <si>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</si>
  <si>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</si>
  <si>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</si>
  <si>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</si>
  <si>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</si>
  <si>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</si>
  <si>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</si>
  <si>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</si>
  <si>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</si>
  <si>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</si>
  <si>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</si>
  <si>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</si>
  <si>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</si>
  <si>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</si>
  <si>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</si>
  <si>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</si>
  <si>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</si>
  <si>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</si>
  <si>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</si>
  <si>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</si>
  <si>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</si>
  <si>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</si>
  <si>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</si>
  <si>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</si>
  <si>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</si>
  <si>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</si>
  <si>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</si>
  <si>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</si>
  <si>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</si>
  <si>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</si>
  <si>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</si>
  <si>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</si>
  <si>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</si>
  <si>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</si>
  <si>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</si>
  <si>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</si>
  <si>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</si>
  <si>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</si>
  <si>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</si>
  <si>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</si>
  <si>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</si>
  <si>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</si>
  <si>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</si>
  <si>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</si>
  <si>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</si>
  <si>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</si>
  <si>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</si>
  <si>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</si>
  <si>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</si>
  <si>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</si>
  <si>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</si>
  <si>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</si>
  <si>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</si>
  <si>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</si>
  <si>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</si>
  <si>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</si>
  <si>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</si>
  <si>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</si>
  <si>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</si>
  <si>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</si>
  <si>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</si>
  <si>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</si>
  <si>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</si>
  <si>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</si>
  <si>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</si>
  <si>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</si>
  <si>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</si>
  <si>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</si>
  <si>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</si>
  <si>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</si>
  <si>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</si>
  <si>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</si>
  <si>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</si>
  <si>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</si>
  <si>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</si>
  <si>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</si>
  <si>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</si>
  <si>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</si>
  <si>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</si>
  <si>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</si>
  <si>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</si>
  <si>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</si>
  <si>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</si>
  <si>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</si>
  <si>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</si>
  <si>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</si>
  <si>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</si>
  <si>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</si>
  <si>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</si>
  <si>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</si>
  <si>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</si>
  <si>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</si>
  <si>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</si>
  <si>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</si>
  <si>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</si>
  <si>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</si>
  <si>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</si>
  <si>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</si>
  <si>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</si>
  <si>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</si>
  <si>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</si>
  <si>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</si>
  <si>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</si>
  <si>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</si>
  <si>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</si>
  <si>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</si>
  <si>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</si>
  <si>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</si>
  <si>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</si>
  <si>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</si>
  <si>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</si>
  <si>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</si>
  <si>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</si>
  <si>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</si>
  <si>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</si>
  <si>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</si>
  <si>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</si>
  <si>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</si>
  <si>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</si>
  <si>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</si>
  <si>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</si>
  <si>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</si>
  <si>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</si>
  <si>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</si>
  <si>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</si>
  <si>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</si>
  <si>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</si>
  <si>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</si>
  <si>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</si>
  <si>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</si>
  <si>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</si>
  <si>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</si>
  <si>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</si>
  <si>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</si>
  <si>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</si>
  <si>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</si>
  <si>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</si>
  <si>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</si>
  <si>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</si>
  <si>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</si>
  <si>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</si>
  <si>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</si>
  <si>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</si>
  <si>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</si>
  <si>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</si>
  <si>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</si>
  <si>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</si>
  <si>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</si>
  <si>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</si>
  <si>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</si>
  <si>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</si>
  <si>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</si>
  <si>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</si>
  <si>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</si>
  <si>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</si>
  <si>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</si>
  <si>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</si>
  <si>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</si>
  <si>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</si>
  <si>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</si>
  <si>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</si>
  <si>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</si>
  <si>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</si>
  <si>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</si>
  <si>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</si>
  <si>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</si>
  <si>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</si>
  <si>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</si>
  <si>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</si>
  <si>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</si>
  <si>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</si>
  <si>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</si>
  <si>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</si>
  <si>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</si>
  <si>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</si>
  <si>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</si>
  <si>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</si>
  <si>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</si>
  <si>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</si>
  <si>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</si>
  <si>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</si>
  <si>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</si>
  <si>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</si>
  <si>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</si>
  <si>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</si>
  <si>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</si>
  <si>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</si>
  <si>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</si>
  <si>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</si>
  <si>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</si>
  <si>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</si>
  <si>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</si>
  <si>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</si>
  <si>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</si>
  <si>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</si>
  <si>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</si>
  <si>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</si>
  <si>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</si>
  <si>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</si>
  <si>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</si>
  <si>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</si>
  <si>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</si>
  <si>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</si>
  <si>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</si>
  <si>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</si>
  <si>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</si>
  <si>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</si>
  <si>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</si>
  <si>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</si>
  <si>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</si>
  <si>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</si>
  <si>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</si>
  <si>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</si>
  <si>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</si>
  <si>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</si>
  <si>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</si>
  <si>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</si>
  <si>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</si>
  <si>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</si>
  <si>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</si>
  <si>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</si>
  <si>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</si>
  <si>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</si>
  <si>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</si>
  <si>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</si>
  <si>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</si>
  <si>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</si>
  <si>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</si>
  <si>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</si>
  <si>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</si>
  <si>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</si>
  <si>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</si>
  <si>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</si>
  <si>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</si>
  <si>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</si>
  <si>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</si>
  <si>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</si>
  <si>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</si>
  <si>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</si>
  <si>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</si>
  <si>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</si>
  <si>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</si>
  <si>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</si>
  <si>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</si>
  <si>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</si>
  <si>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</si>
  <si>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</si>
  <si>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</si>
  <si>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</si>
  <si>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</si>
  <si>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</si>
  <si>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</si>
  <si>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</si>
  <si>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</si>
  <si>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</si>
  <si>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</si>
  <si>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</si>
  <si>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</si>
  <si>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</si>
  <si>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</si>
  <si>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</si>
  <si>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</si>
  <si>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</si>
  <si>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</si>
  <si>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</si>
  <si>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</si>
  <si>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</si>
  <si>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</si>
  <si>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</si>
  <si>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</si>
  <si>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</si>
  <si>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</si>
  <si>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</si>
  <si>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</si>
  <si>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</si>
  <si>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</si>
  <si>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</si>
  <si>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</si>
  <si>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</si>
  <si>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</si>
  <si>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</si>
  <si>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</si>
  <si>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</si>
  <si>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</si>
  <si>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</si>
  <si>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</si>
  <si>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</si>
  <si>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</si>
  <si>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</si>
  <si>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</si>
  <si>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</si>
  <si>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</si>
  <si>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</si>
  <si>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</si>
  <si>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</si>
  <si>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</si>
  <si>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</si>
  <si>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</si>
  <si>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</si>
  <si>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</si>
  <si>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</si>
  <si>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</si>
  <si>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</si>
  <si>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</si>
  <si>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</si>
  <si>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</si>
  <si>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</si>
  <si>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</si>
  <si>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</si>
  <si>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</si>
  <si>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</si>
  <si>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</si>
  <si>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</si>
  <si>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</si>
  <si>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</si>
  <si>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</si>
  <si>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</si>
  <si>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</si>
  <si>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</si>
  <si>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</si>
  <si>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</si>
  <si>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</si>
  <si>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</si>
  <si>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</si>
  <si>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</si>
  <si>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</si>
  <si>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</si>
  <si>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</si>
  <si>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</si>
  <si>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</si>
  <si>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</si>
  <si>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</si>
  <si>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</si>
  <si>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</si>
  <si>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</si>
  <si>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</si>
  <si>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</si>
  <si>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</si>
  <si>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</si>
  <si>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</si>
  <si>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</si>
  <si>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</si>
  <si>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</si>
  <si>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</si>
  <si>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</si>
  <si>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</si>
  <si>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</si>
  <si>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</si>
  <si>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</si>
  <si>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</si>
  <si>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</si>
  <si>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</si>
  <si>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</si>
  <si>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</si>
  <si>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</si>
  <si>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</si>
  <si>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</si>
  <si>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</si>
  <si>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</si>
  <si>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</si>
  <si>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</si>
  <si>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</si>
  <si>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</si>
  <si>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</si>
  <si>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</si>
  <si>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</si>
  <si>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</si>
  <si>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</si>
  <si>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</si>
  <si>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</si>
  <si>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</si>
  <si>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</si>
  <si>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</si>
  <si>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</si>
  <si>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</si>
  <si>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</si>
  <si>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</si>
  <si>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</si>
  <si>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</si>
  <si>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</si>
  <si>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</si>
  <si>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</si>
  <si>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</si>
  <si>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</si>
  <si>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</si>
  <si>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</si>
  <si>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</si>
  <si>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</si>
  <si>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</si>
  <si>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</si>
  <si>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</si>
  <si>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</si>
  <si>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</si>
  <si>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</si>
  <si>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</si>
  <si>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</si>
  <si>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</si>
  <si>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</si>
  <si>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</si>
  <si>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</si>
  <si>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</si>
  <si>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</si>
  <si>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</si>
  <si>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</si>
  <si>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</si>
  <si>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</si>
  <si>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</si>
  <si>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</si>
  <si>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</si>
  <si>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</si>
  <si>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</si>
  <si>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</si>
  <si>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</si>
  <si>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</si>
  <si>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</si>
  <si>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</si>
  <si>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</si>
  <si>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</si>
  <si>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</si>
  <si>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</si>
  <si>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</si>
  <si>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</si>
  <si>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</si>
  <si>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</si>
  <si>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</si>
  <si>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</si>
  <si>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</si>
  <si>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</si>
  <si>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</si>
  <si>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</si>
  <si>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</si>
  <si>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</si>
  <si>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</si>
  <si>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</si>
  <si>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</si>
  <si>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</si>
  <si>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</si>
  <si>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</si>
  <si>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</si>
  <si>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</si>
  <si>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</si>
  <si>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</si>
  <si>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</si>
  <si>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</si>
  <si>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</si>
  <si>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</si>
  <si>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</si>
  <si>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</si>
  <si>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</si>
  <si>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</si>
  <si>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</si>
  <si>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</si>
  <si>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</si>
  <si>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</si>
  <si>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</si>
  <si>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</si>
  <si>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</si>
  <si>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</si>
  <si>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</si>
  <si>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</si>
  <si>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</si>
  <si>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</si>
  <si>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</si>
  <si>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</si>
  <si>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</si>
  <si>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</si>
  <si>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</si>
  <si>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</si>
  <si>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</si>
  <si>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</si>
  <si>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</si>
  <si>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</si>
  <si>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</si>
  <si>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</si>
  <si>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</si>
  <si>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</si>
  <si>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</si>
  <si>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</si>
  <si>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</si>
  <si>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</si>
  <si>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</si>
  <si>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</si>
  <si>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</si>
  <si>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</si>
  <si>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</si>
  <si>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</si>
  <si>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</si>
  <si>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</si>
  <si>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</si>
  <si>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</si>
  <si>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</si>
  <si>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</si>
  <si>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</si>
  <si>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</si>
  <si>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</si>
  <si>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</si>
  <si>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</si>
  <si>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</si>
  <si>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</si>
  <si>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</si>
  <si>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</si>
  <si>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</si>
  <si>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</si>
  <si>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</si>
  <si>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</si>
  <si>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</si>
  <si>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</si>
  <si>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</si>
  <si>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</si>
  <si>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</si>
  <si>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</si>
  <si>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</si>
  <si>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</si>
  <si>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</si>
  <si>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</si>
  <si>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</si>
  <si>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</si>
  <si>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</si>
  <si>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</si>
  <si>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</si>
  <si>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</si>
  <si>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</si>
  <si>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</si>
  <si>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</si>
  <si>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</si>
  <si>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</si>
  <si>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</si>
  <si>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</si>
  <si>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</si>
  <si>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</si>
  <si>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</si>
  <si>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</si>
  <si>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</si>
  <si>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</si>
  <si>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</si>
  <si>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</si>
  <si>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</si>
  <si>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</si>
  <si>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</si>
  <si>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</si>
  <si>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</si>
  <si>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</si>
  <si>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</si>
  <si>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</si>
  <si>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</si>
  <si>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</si>
  <si>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</si>
  <si>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</si>
  <si>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</si>
  <si>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</si>
  <si>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</si>
  <si>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</si>
  <si>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</si>
  <si>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</si>
  <si>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</si>
  <si>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</si>
  <si>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</si>
  <si>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</si>
  <si>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</si>
  <si>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</si>
  <si>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</si>
  <si>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</si>
  <si>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</si>
  <si>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</si>
  <si>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</si>
  <si>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</si>
  <si>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</si>
  <si>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</si>
  <si>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</si>
  <si>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</si>
  <si>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</si>
  <si>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</si>
  <si>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</si>
  <si>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</si>
  <si>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</si>
  <si>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</si>
  <si>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</si>
  <si>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</si>
  <si>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</si>
  <si>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</si>
  <si>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</si>
  <si>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</si>
  <si>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</si>
  <si>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</si>
  <si>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</si>
  <si>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</si>
  <si>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</si>
  <si>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</si>
  <si>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</si>
  <si>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</si>
  <si>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</si>
  <si>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</si>
  <si>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</si>
  <si>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</si>
  <si>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</si>
  <si>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</si>
  <si>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</si>
  <si>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</si>
  <si>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</si>
  <si>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</si>
  <si>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</si>
  <si>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</si>
  <si>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</si>
  <si>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</si>
  <si>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</si>
  <si>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</si>
  <si>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</si>
  <si>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</si>
  <si>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</si>
  <si>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</si>
  <si>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</si>
  <si>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</si>
  <si>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</si>
  <si>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</si>
  <si>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</si>
  <si>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</si>
  <si>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</si>
  <si>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</si>
  <si>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</si>
  <si>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</si>
  <si>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</si>
  <si>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</si>
  <si>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</si>
  <si>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</si>
  <si>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</si>
  <si>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</si>
  <si>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</si>
  <si>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</si>
  <si>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</si>
  <si>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</si>
  <si>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</si>
  <si>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</si>
  <si>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</si>
  <si>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</si>
  <si>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</si>
  <si>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</si>
  <si>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</si>
  <si>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</si>
  <si>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</si>
  <si>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</si>
  <si>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</si>
  <si>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</si>
  <si>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</si>
  <si>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</si>
  <si>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</si>
  <si>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</si>
  <si>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射水市民病院</t>
    <phoneticPr fontId="3"/>
  </si>
  <si>
    <t>〒934-0053 射水市朴木２０番地</t>
    <phoneticPr fontId="3"/>
  </si>
  <si>
    <t>〇</t>
  </si>
  <si>
    <t>市町村</t>
  </si>
  <si>
    <t>複数の診療科で活用</t>
  </si>
  <si>
    <t>循環器内科</t>
  </si>
  <si>
    <t>外科</t>
  </si>
  <si>
    <t>内科</t>
  </si>
  <si>
    <t>急性期一般入院料１</t>
  </si>
  <si>
    <t>ＤＰＣ標準病院群</t>
  </si>
  <si>
    <t>有</t>
  </si>
  <si>
    <t>看護必要度Ⅰ</t>
    <phoneticPr fontId="3"/>
  </si>
  <si>
    <t>３階病棟</t>
  </si>
  <si>
    <t>急性期機能</t>
  </si>
  <si>
    <t>整形外科</t>
  </si>
  <si>
    <t>地域包括ケア病棟入院料１</t>
  </si>
  <si>
    <t>４階病棟</t>
  </si>
  <si>
    <t>回復期機能</t>
  </si>
  <si>
    <t>５階病棟</t>
  </si>
  <si>
    <t>６階病棟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</si>
</sst>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105&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1053</v>
      </c>
      <c r="N9" s="282" t="s">
        <v>1055</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t="s">
        <v>1039</v>
      </c>
    </row>
    <row r="12" spans="1:22" s="21" customFormat="1" ht="34.5" customHeight="1">
      <c r="A12" s="244" t="s">
        <v>606</v>
      </c>
      <c r="B12" s="24"/>
      <c r="C12" s="19"/>
      <c r="D12" s="19"/>
      <c r="E12" s="19"/>
      <c r="F12" s="19"/>
      <c r="G12" s="19"/>
      <c r="H12" s="20"/>
      <c r="I12" s="422" t="s">
        <v>4</v>
      </c>
      <c r="J12" s="422"/>
      <c r="K12" s="422"/>
      <c r="L12" s="29"/>
      <c r="M12" s="29" t="s">
        <v>1039</v>
      </c>
      <c r="N12" s="29" t="s">
        <v>1039</v>
      </c>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1053</v>
      </c>
      <c r="N22" s="282" t="s">
        <v>1055</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t="s">
        <v>1039</v>
      </c>
    </row>
    <row r="25" spans="1:22" s="21" customFormat="1" ht="34.5" customHeight="1">
      <c r="A25" s="244" t="s">
        <v>607</v>
      </c>
      <c r="B25" s="24"/>
      <c r="C25" s="19"/>
      <c r="D25" s="19"/>
      <c r="E25" s="19"/>
      <c r="F25" s="19"/>
      <c r="G25" s="19"/>
      <c r="H25" s="20"/>
      <c r="I25" s="303" t="s">
        <v>4</v>
      </c>
      <c r="J25" s="304"/>
      <c r="K25" s="305"/>
      <c r="L25" s="29"/>
      <c r="M25" s="29" t="s">
        <v>1039</v>
      </c>
      <c r="N25" s="29" t="s">
        <v>1039</v>
      </c>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1053</v>
      </c>
      <c r="N35" s="282" t="s">
        <v>1055</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1053</v>
      </c>
      <c r="N44" s="282" t="s">
        <v>1055</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1053</v>
      </c>
      <c r="N89" s="262" t="s">
        <v>1055</v>
      </c>
      <c r="O89" s="262" t="s">
        <v>1056</v>
      </c>
    </row>
    <row r="90" spans="1:22" s="21" customFormat="1">
      <c r="A90" s="243"/>
      <c r="B90" s="1"/>
      <c r="C90" s="3"/>
      <c r="D90" s="3"/>
      <c r="E90" s="3"/>
      <c r="F90" s="3"/>
      <c r="G90" s="3"/>
      <c r="H90" s="287"/>
      <c r="I90" s="67" t="s">
        <v>36</v>
      </c>
      <c r="J90" s="68"/>
      <c r="K90" s="69"/>
      <c r="L90" s="262" t="s">
        <v>1050</v>
      </c>
      <c r="M90" s="262" t="s">
        <v>1054</v>
      </c>
      <c r="N90" s="262" t="s">
        <v>1054</v>
      </c>
      <c r="O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1055</v>
      </c>
      <c r="O97" s="66" t="s">
        <v>1056</v>
      </c>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70" t="s">
        <v>1054</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195</v>
      </c>
      <c r="K99" s="237" t="str">
        <f>IF(OR(COUNTIF(L99:O99,"未確認")&gt;0,COUNTIF(L99:O99,"~*")&gt;0),"※","")</f>
        <v/>
      </c>
      <c r="L99" s="258">
        <v>49</v>
      </c>
      <c r="M99" s="258">
        <v>52</v>
      </c>
      <c r="N99" s="258">
        <v>47</v>
      </c>
      <c r="O99" s="258">
        <v>47</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177</v>
      </c>
      <c r="K101" s="237" t="str">
        <f>IF(OR(COUNTIF(L101:O101,"未確認")&gt;0,COUNTIF(L101:O101,"~*")&gt;0),"※","")</f>
        <v/>
      </c>
      <c r="L101" s="258">
        <v>45</v>
      </c>
      <c r="M101" s="258">
        <v>45</v>
      </c>
      <c r="N101" s="258">
        <v>44</v>
      </c>
      <c r="O101" s="258">
        <v>43</v>
      </c>
    </row>
    <row r="102" spans="1:22" s="83" customFormat="1" ht="34.5" customHeight="1">
      <c r="A102" s="244" t="s">
        <v>610</v>
      </c>
      <c r="B102" s="84"/>
      <c r="C102" s="377"/>
      <c r="D102" s="379"/>
      <c r="E102" s="317" t="s">
        <v>612</v>
      </c>
      <c r="F102" s="318"/>
      <c r="G102" s="318"/>
      <c r="H102" s="319"/>
      <c r="I102" s="420"/>
      <c r="J102" s="256">
        <f t="shared" si="0"/>
        <v>195</v>
      </c>
      <c r="K102" s="237" t="str">
        <f t="shared" ref="K102:K111" si="1">IF(OR(COUNTIF(L101:O101,"未確認")&gt;0,COUNTIF(L101:O101,"~*")&gt;0),"※","")</f>
        <v/>
      </c>
      <c r="L102" s="258">
        <v>49</v>
      </c>
      <c r="M102" s="258">
        <v>52</v>
      </c>
      <c r="N102" s="258">
        <v>47</v>
      </c>
      <c r="O102" s="258">
        <v>47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1054</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1043</v>
      </c>
      <c r="O121" s="98" t="s">
        <v>1051</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1044</v>
      </c>
      <c r="O122" s="98" t="s">
        <v>1044</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1042</v>
      </c>
      <c r="O123" s="98" t="s">
        <v>1042</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1054</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1052</v>
      </c>
      <c r="N131" s="98" t="s">
        <v>1052</v>
      </c>
      <c r="O131" s="98" t="s">
        <v>1045</v>
      </c>
    </row>
    <row r="132" spans="1:22" s="83" customFormat="1" ht="34.5" customHeight="1">
      <c r="A132" s="244" t="s">
        <v>621</v>
      </c>
      <c r="B132" s="84"/>
      <c r="C132" s="295"/>
      <c r="D132" s="297"/>
      <c r="E132" s="320" t="s">
        <v>58</v>
      </c>
      <c r="F132" s="321"/>
      <c r="G132" s="321"/>
      <c r="H132" s="322"/>
      <c r="I132" s="389"/>
      <c r="J132" s="101"/>
      <c r="K132" s="102"/>
      <c r="L132" s="82">
        <v>49</v>
      </c>
      <c r="M132" s="82">
        <v>52</v>
      </c>
      <c r="N132" s="82">
        <v>47</v>
      </c>
      <c r="O132" s="82">
        <v>47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1054</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165</v>
      </c>
      <c r="K145" s="264" t="str">
        <f t="shared" ref="K145:K176" si="3">IF(OR(COUNTIF(L145:O145,"未確認")&gt;0,COUNTIF(L145:O145,"~*")&gt;0),"※","")</f>
        <v/>
      </c>
      <c r="L145" s="117">
        <v>88</v>
      </c>
      <c r="M145" s="117">
        <v>0</v>
      </c>
      <c r="N145" s="117">
        <v>0</v>
      </c>
      <c r="O145" s="117">
        <v>77</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17</v>
      </c>
      <c r="K155" s="264" t="str">
        <f t="shared" si="3"/>
        <v/>
      </c>
      <c r="L155" s="117">
        <v>0</v>
      </c>
      <c r="M155" s="117">
        <v>0</v>
      </c>
      <c r="N155" s="117">
        <v>17</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119</v>
      </c>
      <c r="K201" s="264" t="str">
        <f t="shared" si="5"/>
        <v/>
      </c>
      <c r="L201" s="117">
        <v>0</v>
      </c>
      <c r="M201" s="117">
        <v>64</v>
      </c>
      <c r="N201" s="117">
        <v>55</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1055</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1054</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1054</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1054</v>
      </c>
      <c r="O245" s="70" t="s">
        <v>1050</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66" t="s">
        <v>1056</v>
      </c>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137" t="s">
        <v>1054</v>
      </c>
      <c r="O254" s="137" t="s">
        <v>1050</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1054</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18</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3.1</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94</v>
      </c>
      <c r="K269" s="81" t="str">
        <f t="shared" si="8"/>
        <v/>
      </c>
      <c r="L269" s="147">
        <v>31</v>
      </c>
      <c r="M269" s="147">
        <v>19</v>
      </c>
      <c r="N269" s="147">
        <v>20</v>
      </c>
      <c r="O269" s="147">
        <v>24</v>
      </c>
    </row>
    <row r="270" spans="1:22" s="83" customFormat="1" ht="34.5" customHeight="1">
      <c r="A270" s="249" t="s">
        <v>725</v>
      </c>
      <c r="B270" s="120"/>
      <c r="C270" s="371"/>
      <c r="D270" s="371"/>
      <c r="E270" s="371"/>
      <c r="F270" s="371"/>
      <c r="G270" s="371" t="s">
        <v>148</v>
      </c>
      <c r="H270" s="371"/>
      <c r="I270" s="404"/>
      <c r="J270" s="266">
        <f t="shared" si="9"/>
        <v>2.5</v>
      </c>
      <c r="K270" s="81" t="str">
        <f t="shared" si="8"/>
        <v/>
      </c>
      <c r="L270" s="148">
        <v>0.8</v>
      </c>
      <c r="M270" s="148">
        <v>0.9</v>
      </c>
      <c r="N270" s="148">
        <v>0.8</v>
      </c>
      <c r="O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12</v>
      </c>
      <c r="K273" s="81" t="str">
        <f t="shared" si="8"/>
        <v/>
      </c>
      <c r="L273" s="147">
        <v>1</v>
      </c>
      <c r="M273" s="147">
        <v>5</v>
      </c>
      <c r="N273" s="147">
        <v>2</v>
      </c>
      <c r="O273" s="147">
        <v>4</v>
      </c>
    </row>
    <row r="274" spans="1:15" s="83" customFormat="1" ht="34.5" customHeight="1">
      <c r="A274" s="249" t="s">
        <v>727</v>
      </c>
      <c r="B274" s="120"/>
      <c r="C274" s="372"/>
      <c r="D274" s="372"/>
      <c r="E274" s="372"/>
      <c r="F274" s="372"/>
      <c r="G274" s="371" t="s">
        <v>148</v>
      </c>
      <c r="H274" s="371"/>
      <c r="I274" s="404"/>
      <c r="J274" s="266">
        <f t="shared" si="9"/>
        <v>13.1</v>
      </c>
      <c r="K274" s="81" t="str">
        <f t="shared" si="8"/>
        <v/>
      </c>
      <c r="L274" s="148">
        <v>3.7</v>
      </c>
      <c r="M274" s="148">
        <v>4</v>
      </c>
      <c r="N274" s="148">
        <v>3.9</v>
      </c>
      <c r="O274" s="148">
        <v>1.5</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19</v>
      </c>
      <c r="N297" s="147">
        <v>22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6</v>
      </c>
      <c r="N298" s="148">
        <v>5.4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0.7</v>
      </c>
      <c r="M302" s="148">
        <v>0</v>
      </c>
      <c r="N302" s="148">
        <v>1.2</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1054</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0.8</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0.7</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0.7</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1</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1054</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c r="O367" s="66" t="s">
        <v>1056</v>
      </c>
    </row>
    <row r="368" spans="1:22" s="118" customFormat="1" ht="20.25" customHeight="1">
      <c r="A368" s="243"/>
      <c r="B368" s="1"/>
      <c r="C368" s="3"/>
      <c r="D368" s="3"/>
      <c r="E368" s="3"/>
      <c r="F368" s="3"/>
      <c r="G368" s="3"/>
      <c r="H368" s="287"/>
      <c r="I368" s="67" t="s">
        <v>36</v>
      </c>
      <c r="J368" s="170"/>
      <c r="K368" s="79"/>
      <c r="L368" s="137" t="s">
        <v>1050</v>
      </c>
      <c r="M368" s="137" t="s">
        <v>1054</v>
      </c>
      <c r="N368" s="137" t="s">
        <v>1054</v>
      </c>
      <c r="O368" s="137" t="s">
        <v>1050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1054</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2751</v>
      </c>
      <c r="K392" s="81" t="str">
        <f t="shared" ref="K392:K397" si="12">IF(OR(COUNTIF(L392:O392,"未確認")&gt;0,COUNTIF(L392:O392,"~*")&gt;0),"※","")</f>
        <v/>
      </c>
      <c r="L392" s="147">
        <v>807</v>
      </c>
      <c r="M392" s="147">
        <v>456</v>
      </c>
      <c r="N392" s="147">
        <v>677</v>
      </c>
      <c r="O392" s="147">
        <v>811</v>
      </c>
    </row>
    <row r="393" spans="1:22" s="83" customFormat="1" ht="34.5" customHeight="1">
      <c r="A393" s="249" t="s">
        <v>773</v>
      </c>
      <c r="B393" s="84"/>
      <c r="C393" s="370"/>
      <c r="D393" s="380"/>
      <c r="E393" s="320" t="s">
        <v>224</v>
      </c>
      <c r="F393" s="321"/>
      <c r="G393" s="321"/>
      <c r="H393" s="322"/>
      <c r="I393" s="343"/>
      <c r="J393" s="140">
        <f t="shared" si="11"/>
        <v>1237</v>
      </c>
      <c r="K393" s="81" t="str">
        <f t="shared" si="12"/>
        <v/>
      </c>
      <c r="L393" s="147">
        <v>196</v>
      </c>
      <c r="M393" s="147">
        <v>358</v>
      </c>
      <c r="N393" s="147">
        <v>529</v>
      </c>
      <c r="O393" s="147">
        <v>154</v>
      </c>
    </row>
    <row r="394" spans="1:22" s="83" customFormat="1" ht="34.5" customHeight="1">
      <c r="A394" s="250" t="s">
        <v>774</v>
      </c>
      <c r="B394" s="84"/>
      <c r="C394" s="370"/>
      <c r="D394" s="381"/>
      <c r="E394" s="320" t="s">
        <v>225</v>
      </c>
      <c r="F394" s="321"/>
      <c r="G394" s="321"/>
      <c r="H394" s="322"/>
      <c r="I394" s="343"/>
      <c r="J394" s="140">
        <f t="shared" si="11"/>
        <v>827</v>
      </c>
      <c r="K394" s="81" t="str">
        <f t="shared" si="12"/>
        <v/>
      </c>
      <c r="L394" s="147">
        <v>204</v>
      </c>
      <c r="M394" s="147">
        <v>98</v>
      </c>
      <c r="N394" s="147">
        <v>148</v>
      </c>
      <c r="O394" s="147">
        <v>377</v>
      </c>
    </row>
    <row r="395" spans="1:22" s="83" customFormat="1" ht="34.5" customHeight="1">
      <c r="A395" s="250" t="s">
        <v>775</v>
      </c>
      <c r="B395" s="84"/>
      <c r="C395" s="370"/>
      <c r="D395" s="382"/>
      <c r="E395" s="320" t="s">
        <v>226</v>
      </c>
      <c r="F395" s="321"/>
      <c r="G395" s="321"/>
      <c r="H395" s="322"/>
      <c r="I395" s="343"/>
      <c r="J395" s="140">
        <f t="shared" si="11"/>
        <v>687</v>
      </c>
      <c r="K395" s="81" t="str">
        <f t="shared" si="12"/>
        <v/>
      </c>
      <c r="L395" s="147">
        <v>407</v>
      </c>
      <c r="M395" s="147">
        <v>0</v>
      </c>
      <c r="N395" s="147">
        <v>0</v>
      </c>
      <c r="O395" s="147">
        <v>280</v>
      </c>
    </row>
    <row r="396" spans="1:22" s="83" customFormat="1" ht="34.5" customHeight="1">
      <c r="A396" s="250" t="s">
        <v>776</v>
      </c>
      <c r="B396" s="1"/>
      <c r="C396" s="370"/>
      <c r="D396" s="320" t="s">
        <v>227</v>
      </c>
      <c r="E396" s="321"/>
      <c r="F396" s="321"/>
      <c r="G396" s="321"/>
      <c r="H396" s="322"/>
      <c r="I396" s="343"/>
      <c r="J396" s="140">
        <f t="shared" si="11"/>
        <v>48571</v>
      </c>
      <c r="K396" s="81" t="str">
        <f t="shared" si="12"/>
        <v/>
      </c>
      <c r="L396" s="147">
        <v>12654</v>
      </c>
      <c r="M396" s="147">
        <v>12505</v>
      </c>
      <c r="N396" s="147">
        <v>11249</v>
      </c>
      <c r="O396" s="147">
        <v>12163</v>
      </c>
    </row>
    <row r="397" spans="1:22" s="83" customFormat="1" ht="34.5" customHeight="1">
      <c r="A397" s="250" t="s">
        <v>777</v>
      </c>
      <c r="B397" s="119"/>
      <c r="C397" s="370"/>
      <c r="D397" s="320" t="s">
        <v>228</v>
      </c>
      <c r="E397" s="321"/>
      <c r="F397" s="321"/>
      <c r="G397" s="321"/>
      <c r="H397" s="322"/>
      <c r="I397" s="344"/>
      <c r="J397" s="140">
        <f t="shared" si="11"/>
        <v>2755</v>
      </c>
      <c r="K397" s="81" t="str">
        <f t="shared" si="12"/>
        <v/>
      </c>
      <c r="L397" s="147">
        <v>806</v>
      </c>
      <c r="M397" s="147">
        <v>451</v>
      </c>
      <c r="N397" s="147">
        <v>679</v>
      </c>
      <c r="O397" s="147">
        <v>819</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1054</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2751</v>
      </c>
      <c r="K405" s="81" t="str">
        <f t="shared" ref="K405:K422" si="14">IF(OR(COUNTIF(L405:O405,"未確認")&gt;0,COUNTIF(L405:O405,"~*")&gt;0),"※","")</f>
        <v/>
      </c>
      <c r="L405" s="147">
        <v>807</v>
      </c>
      <c r="M405" s="147">
        <v>456</v>
      </c>
      <c r="N405" s="147">
        <v>677</v>
      </c>
      <c r="O405" s="147">
        <v>811</v>
      </c>
    </row>
    <row r="406" spans="1:22" s="83" customFormat="1" ht="34.5" customHeight="1">
      <c r="A406" s="251" t="s">
        <v>779</v>
      </c>
      <c r="B406" s="119"/>
      <c r="C406" s="369"/>
      <c r="D406" s="375" t="s">
        <v>233</v>
      </c>
      <c r="E406" s="377" t="s">
        <v>234</v>
      </c>
      <c r="F406" s="378"/>
      <c r="G406" s="378"/>
      <c r="H406" s="379"/>
      <c r="I406" s="361"/>
      <c r="J406" s="140">
        <f t="shared" si="13"/>
        <v>582</v>
      </c>
      <c r="K406" s="81" t="str">
        <f t="shared" si="14"/>
        <v/>
      </c>
      <c r="L406" s="147">
        <v>33</v>
      </c>
      <c r="M406" s="147">
        <v>301</v>
      </c>
      <c r="N406" s="147">
        <v>237</v>
      </c>
      <c r="O406" s="147">
        <v>11</v>
      </c>
    </row>
    <row r="407" spans="1:22" s="83" customFormat="1" ht="34.5" customHeight="1">
      <c r="A407" s="251" t="s">
        <v>780</v>
      </c>
      <c r="B407" s="119"/>
      <c r="C407" s="369"/>
      <c r="D407" s="369"/>
      <c r="E407" s="320" t="s">
        <v>235</v>
      </c>
      <c r="F407" s="321"/>
      <c r="G407" s="321"/>
      <c r="H407" s="322"/>
      <c r="I407" s="361"/>
      <c r="J407" s="140">
        <f t="shared" si="13"/>
        <v>1865</v>
      </c>
      <c r="K407" s="81" t="str">
        <f t="shared" si="14"/>
        <v/>
      </c>
      <c r="L407" s="147">
        <v>672</v>
      </c>
      <c r="M407" s="147">
        <v>103</v>
      </c>
      <c r="N407" s="147">
        <v>396</v>
      </c>
      <c r="O407" s="147">
        <v>694</v>
      </c>
    </row>
    <row r="408" spans="1:22" s="83" customFormat="1" ht="34.5" customHeight="1">
      <c r="A408" s="251" t="s">
        <v>781</v>
      </c>
      <c r="B408" s="119"/>
      <c r="C408" s="369"/>
      <c r="D408" s="369"/>
      <c r="E408" s="320" t="s">
        <v>236</v>
      </c>
      <c r="F408" s="321"/>
      <c r="G408" s="321"/>
      <c r="H408" s="322"/>
      <c r="I408" s="361"/>
      <c r="J408" s="140">
        <f t="shared" si="13"/>
        <v>95</v>
      </c>
      <c r="K408" s="81" t="str">
        <f t="shared" si="14"/>
        <v/>
      </c>
      <c r="L408" s="147">
        <v>25</v>
      </c>
      <c r="M408" s="147">
        <v>42</v>
      </c>
      <c r="N408" s="147">
        <v>20</v>
      </c>
      <c r="O408" s="147">
        <v>8</v>
      </c>
    </row>
    <row r="409" spans="1:22" s="83" customFormat="1" ht="34.5" customHeight="1">
      <c r="A409" s="251" t="s">
        <v>782</v>
      </c>
      <c r="B409" s="119"/>
      <c r="C409" s="369"/>
      <c r="D409" s="369"/>
      <c r="E409" s="317" t="s">
        <v>989</v>
      </c>
      <c r="F409" s="318"/>
      <c r="G409" s="318"/>
      <c r="H409" s="319"/>
      <c r="I409" s="361"/>
      <c r="J409" s="140">
        <f t="shared" si="13"/>
        <v>208</v>
      </c>
      <c r="K409" s="81" t="str">
        <f t="shared" si="14"/>
        <v/>
      </c>
      <c r="L409" s="147">
        <v>76</v>
      </c>
      <c r="M409" s="147">
        <v>10</v>
      </c>
      <c r="N409" s="147">
        <v>24</v>
      </c>
      <c r="O409" s="147">
        <v>98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2755</v>
      </c>
      <c r="K413" s="81" t="str">
        <f t="shared" si="14"/>
        <v/>
      </c>
      <c r="L413" s="147">
        <v>806</v>
      </c>
      <c r="M413" s="147">
        <v>451</v>
      </c>
      <c r="N413" s="147">
        <v>679</v>
      </c>
      <c r="O413" s="147">
        <v>819</v>
      </c>
    </row>
    <row r="414" spans="1:22" s="83" customFormat="1" ht="34.5" customHeight="1">
      <c r="A414" s="251" t="s">
        <v>787</v>
      </c>
      <c r="B414" s="119"/>
      <c r="C414" s="369"/>
      <c r="D414" s="375" t="s">
        <v>240</v>
      </c>
      <c r="E414" s="377" t="s">
        <v>241</v>
      </c>
      <c r="F414" s="378"/>
      <c r="G414" s="378"/>
      <c r="H414" s="379"/>
      <c r="I414" s="361"/>
      <c r="J414" s="140">
        <f t="shared" si="13"/>
        <v>582</v>
      </c>
      <c r="K414" s="81" t="str">
        <f t="shared" si="14"/>
        <v/>
      </c>
      <c r="L414" s="147">
        <v>189</v>
      </c>
      <c r="M414" s="147">
        <v>12</v>
      </c>
      <c r="N414" s="147">
        <v>8</v>
      </c>
      <c r="O414" s="147">
        <v>373</v>
      </c>
    </row>
    <row r="415" spans="1:22" s="83" customFormat="1" ht="34.5" customHeight="1">
      <c r="A415" s="251" t="s">
        <v>788</v>
      </c>
      <c r="B415" s="119"/>
      <c r="C415" s="369"/>
      <c r="D415" s="369"/>
      <c r="E415" s="320" t="s">
        <v>242</v>
      </c>
      <c r="F415" s="321"/>
      <c r="G415" s="321"/>
      <c r="H415" s="322"/>
      <c r="I415" s="361"/>
      <c r="J415" s="140">
        <f t="shared" si="13"/>
        <v>1540</v>
      </c>
      <c r="K415" s="81" t="str">
        <f t="shared" si="14"/>
        <v/>
      </c>
      <c r="L415" s="147">
        <v>426</v>
      </c>
      <c r="M415" s="147">
        <v>312</v>
      </c>
      <c r="N415" s="147">
        <v>525</v>
      </c>
      <c r="O415" s="147">
        <v>277</v>
      </c>
    </row>
    <row r="416" spans="1:22" s="83" customFormat="1" ht="34.5" customHeight="1">
      <c r="A416" s="251" t="s">
        <v>789</v>
      </c>
      <c r="B416" s="119"/>
      <c r="C416" s="369"/>
      <c r="D416" s="369"/>
      <c r="E416" s="320" t="s">
        <v>243</v>
      </c>
      <c r="F416" s="321"/>
      <c r="G416" s="321"/>
      <c r="H416" s="322"/>
      <c r="I416" s="361"/>
      <c r="J416" s="140">
        <f t="shared" si="13"/>
        <v>232</v>
      </c>
      <c r="K416" s="81" t="str">
        <f t="shared" si="14"/>
        <v/>
      </c>
      <c r="L416" s="147">
        <v>68</v>
      </c>
      <c r="M416" s="147">
        <v>59</v>
      </c>
      <c r="N416" s="147">
        <v>50</v>
      </c>
      <c r="O416" s="147">
        <v>55</v>
      </c>
    </row>
    <row r="417" spans="1:22" s="83" customFormat="1" ht="34.5" customHeight="1">
      <c r="A417" s="251" t="s">
        <v>790</v>
      </c>
      <c r="B417" s="119"/>
      <c r="C417" s="369"/>
      <c r="D417" s="369"/>
      <c r="E417" s="320" t="s">
        <v>244</v>
      </c>
      <c r="F417" s="321"/>
      <c r="G417" s="321"/>
      <c r="H417" s="322"/>
      <c r="I417" s="361"/>
      <c r="J417" s="140">
        <f t="shared" si="13"/>
        <v>55</v>
      </c>
      <c r="K417" s="81" t="str">
        <f t="shared" si="14"/>
        <v/>
      </c>
      <c r="L417" s="147">
        <v>8</v>
      </c>
      <c r="M417" s="147">
        <v>13</v>
      </c>
      <c r="N417" s="147">
        <v>16</v>
      </c>
      <c r="O417" s="147">
        <v>18</v>
      </c>
    </row>
    <row r="418" spans="1:22" s="83" customFormat="1" ht="34.5" customHeight="1">
      <c r="A418" s="251" t="s">
        <v>791</v>
      </c>
      <c r="B418" s="119"/>
      <c r="C418" s="369"/>
      <c r="D418" s="369"/>
      <c r="E418" s="320" t="s">
        <v>245</v>
      </c>
      <c r="F418" s="321"/>
      <c r="G418" s="321"/>
      <c r="H418" s="322"/>
      <c r="I418" s="361"/>
      <c r="J418" s="140">
        <f t="shared" si="13"/>
        <v>84</v>
      </c>
      <c r="K418" s="81" t="str">
        <f t="shared" si="14"/>
        <v/>
      </c>
      <c r="L418" s="147">
        <v>16</v>
      </c>
      <c r="M418" s="147">
        <v>17</v>
      </c>
      <c r="N418" s="147">
        <v>12</v>
      </c>
      <c r="O418" s="147">
        <v>39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100</v>
      </c>
      <c r="K420" s="81" t="str">
        <f t="shared" si="14"/>
        <v/>
      </c>
      <c r="L420" s="147">
        <v>21</v>
      </c>
      <c r="M420" s="147">
        <v>24</v>
      </c>
      <c r="N420" s="147">
        <v>22</v>
      </c>
      <c r="O420" s="147">
        <v>33</v>
      </c>
    </row>
    <row r="421" spans="1:22" s="83" customFormat="1" ht="34.5" customHeight="1">
      <c r="A421" s="251" t="s">
        <v>794</v>
      </c>
      <c r="B421" s="119"/>
      <c r="C421" s="369"/>
      <c r="D421" s="369"/>
      <c r="E421" s="320" t="s">
        <v>247</v>
      </c>
      <c r="F421" s="321"/>
      <c r="G421" s="321"/>
      <c r="H421" s="322"/>
      <c r="I421" s="361"/>
      <c r="J421" s="140">
        <f t="shared" si="13"/>
        <v>162</v>
      </c>
      <c r="K421" s="81" t="str">
        <f t="shared" si="14"/>
        <v/>
      </c>
      <c r="L421" s="147">
        <v>78</v>
      </c>
      <c r="M421" s="147">
        <v>14</v>
      </c>
      <c r="N421" s="147">
        <v>46</v>
      </c>
      <c r="O421" s="147">
        <v>24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1054</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2173</v>
      </c>
      <c r="K430" s="193" t="str">
        <f>IF(OR(COUNTIF(L430:O430,"未確認")&gt;0,COUNTIF(L430:O430,"~*")&gt;0),"※","")</f>
        <v/>
      </c>
      <c r="L430" s="147">
        <v>617</v>
      </c>
      <c r="M430" s="147">
        <v>439</v>
      </c>
      <c r="N430" s="147">
        <v>671</v>
      </c>
      <c r="O430" s="147">
        <v>446</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75</v>
      </c>
      <c r="K431" s="193" t="str">
        <f>IF(OR(COUNTIF(L431:O431,"未確認")&gt;0,COUNTIF(L431:O431,"~*")&gt;0),"※","")</f>
        <v/>
      </c>
      <c r="L431" s="147">
        <v>8</v>
      </c>
      <c r="M431" s="147">
        <v>37</v>
      </c>
      <c r="N431" s="147">
        <v>28</v>
      </c>
      <c r="O431" s="147">
        <v>2</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135</v>
      </c>
      <c r="K432" s="193" t="str">
        <f>IF(OR(COUNTIF(L432:O432,"未確認")&gt;0,COUNTIF(L432:O432,"~*")&gt;0),"※","")</f>
        <v/>
      </c>
      <c r="L432" s="147">
        <v>23</v>
      </c>
      <c r="M432" s="147">
        <v>52</v>
      </c>
      <c r="N432" s="147">
        <v>42</v>
      </c>
      <c r="O432" s="147">
        <v>18</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1962</v>
      </c>
      <c r="K433" s="193" t="str">
        <f>IF(OR(COUNTIF(L433:O433,"未確認")&gt;0,COUNTIF(L433:O433,"~*")&gt;0),"※","")</f>
        <v/>
      </c>
      <c r="L433" s="147">
        <v>586</v>
      </c>
      <c r="M433" s="147">
        <v>350</v>
      </c>
      <c r="N433" s="147">
        <v>601</v>
      </c>
      <c r="O433" s="147">
        <v>425</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v>
      </c>
      <c r="K434" s="193" t="str">
        <f>IF(OR(COUNTIF(L434:O434,"未確認")&gt;0,COUNTIF(L434:O434,"~*")&gt;0),"※","")</f>
        <v/>
      </c>
      <c r="L434" s="147">
        <v>0</v>
      </c>
      <c r="M434" s="147">
        <v>0</v>
      </c>
      <c r="N434" s="147">
        <v>0</v>
      </c>
      <c r="O434" s="147">
        <v>1</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1054</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1054</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66</v>
      </c>
      <c r="K468" s="201" t="str">
        <f t="shared" ref="K468:K475" si="16">IF(OR(COUNTIF(L468:O468,"未確認")&gt;0,COUNTIF(L468:O468,"*")&gt;0),"※","")</f>
        <v>※</v>
      </c>
      <c r="L468" s="117">
        <v>21</v>
      </c>
      <c r="M468" s="117" t="s">
        <v>541</v>
      </c>
      <c r="N468" s="117">
        <v>16</v>
      </c>
      <c r="O468" s="117">
        <v>29</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v>0</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24</v>
      </c>
      <c r="K470" s="201" t="str">
        <f t="shared" si="16"/>
        <v/>
      </c>
      <c r="L470" s="117">
        <v>0</v>
      </c>
      <c r="M470" s="117">
        <v>0</v>
      </c>
      <c r="N470" s="117">
        <v>0</v>
      </c>
      <c r="O470" s="117">
        <v>24</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t="s">
        <v>541</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12</v>
      </c>
      <c r="K472" s="201" t="str">
        <f t="shared" si="16"/>
        <v/>
      </c>
      <c r="L472" s="117">
        <v>0</v>
      </c>
      <c r="M472" s="117">
        <v>0</v>
      </c>
      <c r="N472" s="117">
        <v>12</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t="s">
        <v>541</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v>0</v>
      </c>
      <c r="N476" s="117" t="s">
        <v>541</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12</v>
      </c>
      <c r="K477" s="201" t="str">
        <f t="shared" ref="K477:K496" si="18">IF(OR(COUNTIF(L477:O477,"未確認")&gt;0,COUNTIF(L477:O477,"*")&gt;0),"※","")</f>
        <v>※</v>
      </c>
      <c r="L477" s="117">
        <v>12</v>
      </c>
      <c r="M477" s="117">
        <v>0</v>
      </c>
      <c r="N477" s="117" t="s">
        <v>541</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v>0</v>
      </c>
      <c r="M480" s="117">
        <v>0</v>
      </c>
      <c r="N480" s="117">
        <v>0</v>
      </c>
      <c r="O480" s="117" t="s">
        <v>541</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14</v>
      </c>
      <c r="K481" s="201" t="str">
        <f t="shared" si="18"/>
        <v>※</v>
      </c>
      <c r="L481" s="117" t="s">
        <v>541</v>
      </c>
      <c r="M481" s="117">
        <v>0</v>
      </c>
      <c r="N481" s="117">
        <v>0</v>
      </c>
      <c r="O481" s="117">
        <v>14</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12</v>
      </c>
      <c r="K483" s="201" t="str">
        <f t="shared" si="18"/>
        <v/>
      </c>
      <c r="L483" s="117">
        <v>0</v>
      </c>
      <c r="M483" s="117">
        <v>0</v>
      </c>
      <c r="N483" s="117">
        <v>0</v>
      </c>
      <c r="O483" s="117">
        <v>12</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t="s">
        <v>541</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t="s">
        <v>541</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70" t="s">
        <v>1054</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v>
      </c>
      <c r="L505" s="117">
        <v>10</v>
      </c>
      <c r="M505" s="117">
        <v>0</v>
      </c>
      <c r="N505" s="117">
        <v>0</v>
      </c>
      <c r="O505" s="117" t="s">
        <v>541</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70" t="s">
        <v>1054</v>
      </c>
      <c r="O515" s="70" t="s">
        <v>1050</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70" t="s">
        <v>1054</v>
      </c>
      <c r="O521" s="70" t="s">
        <v>1050</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t="str">
        <f>IF(SUM(L522:O522)=0,IF(COUNTIF(L522:O522,"未確認")&gt;0,"未確認",IF(COUNTIF(L522:O522,"~*")&gt;0,"*",SUM(L522:O522))),SUM(L522:O522))</f>
        <v>*</v>
      </c>
      <c r="K522" s="201" t="str">
        <f>IF(OR(COUNTIF(L522:O522,"未確認")&gt;0,COUNTIF(L522:O522,"*")&gt;0),"※","")</f>
        <v>※</v>
      </c>
      <c r="L522" s="117" t="s">
        <v>541</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70" t="s">
        <v>1054</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70" t="s">
        <v>1054</v>
      </c>
      <c r="O531" s="70" t="s">
        <v>1050</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c r="O543" s="66" t="s">
        <v>1056</v>
      </c>
    </row>
    <row r="544" spans="1:22" s="1" customFormat="1" ht="20.25" customHeight="1">
      <c r="A544" s="243"/>
      <c r="C544" s="62"/>
      <c r="D544" s="3"/>
      <c r="E544" s="3"/>
      <c r="F544" s="3"/>
      <c r="G544" s="3"/>
      <c r="H544" s="287"/>
      <c r="I544" s="67" t="s">
        <v>36</v>
      </c>
      <c r="J544" s="68"/>
      <c r="K544" s="186"/>
      <c r="L544" s="70" t="s">
        <v>1050</v>
      </c>
      <c r="M544" s="70" t="s">
        <v>1054</v>
      </c>
      <c r="N544" s="70" t="s">
        <v>1054</v>
      </c>
      <c r="O544" s="70" t="s">
        <v>1050</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t="str">
        <f t="shared" si="24"/>
        <v>*</v>
      </c>
      <c r="K548" s="201" t="str">
        <f t="shared" si="25"/>
        <v>※</v>
      </c>
      <c r="L548" s="117" t="s">
        <v>541</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67.5</v>
      </c>
      <c r="M560" s="211" t="s">
        <v>533</v>
      </c>
      <c r="N560" s="211" t="s">
        <v>533</v>
      </c>
      <c r="O560" s="211">
        <v>42.2</v>
      </c>
    </row>
    <row r="561" spans="1:15" s="91" customFormat="1" ht="34.5" customHeight="1">
      <c r="A561" s="251" t="s">
        <v>871</v>
      </c>
      <c r="B561" s="119"/>
      <c r="C561" s="209"/>
      <c r="D561" s="331" t="s">
        <v>377</v>
      </c>
      <c r="E561" s="342"/>
      <c r="F561" s="342"/>
      <c r="G561" s="342"/>
      <c r="H561" s="332"/>
      <c r="I561" s="343"/>
      <c r="J561" s="207"/>
      <c r="K561" s="210"/>
      <c r="L561" s="211">
        <v>37.1</v>
      </c>
      <c r="M561" s="211" t="s">
        <v>533</v>
      </c>
      <c r="N561" s="211" t="s">
        <v>533</v>
      </c>
      <c r="O561" s="211">
        <v>19.7</v>
      </c>
    </row>
    <row r="562" spans="1:15" s="91" customFormat="1" ht="34.5" customHeight="1">
      <c r="A562" s="251" t="s">
        <v>872</v>
      </c>
      <c r="B562" s="119"/>
      <c r="C562" s="209"/>
      <c r="D562" s="331" t="s">
        <v>992</v>
      </c>
      <c r="E562" s="342"/>
      <c r="F562" s="342"/>
      <c r="G562" s="342"/>
      <c r="H562" s="332"/>
      <c r="I562" s="343"/>
      <c r="J562" s="207"/>
      <c r="K562" s="210"/>
      <c r="L562" s="211">
        <v>26.9</v>
      </c>
      <c r="M562" s="211" t="s">
        <v>533</v>
      </c>
      <c r="N562" s="211" t="s">
        <v>533</v>
      </c>
      <c r="O562" s="211">
        <v>16.399999999999999</v>
      </c>
    </row>
    <row r="563" spans="1:15" s="91" customFormat="1" ht="34.5" customHeight="1">
      <c r="A563" s="251" t="s">
        <v>873</v>
      </c>
      <c r="B563" s="119"/>
      <c r="C563" s="209"/>
      <c r="D563" s="331" t="s">
        <v>379</v>
      </c>
      <c r="E563" s="342"/>
      <c r="F563" s="342"/>
      <c r="G563" s="342"/>
      <c r="H563" s="332"/>
      <c r="I563" s="343"/>
      <c r="J563" s="207"/>
      <c r="K563" s="210"/>
      <c r="L563" s="211">
        <v>14.8</v>
      </c>
      <c r="M563" s="211" t="s">
        <v>533</v>
      </c>
      <c r="N563" s="211" t="s">
        <v>533</v>
      </c>
      <c r="O563" s="211">
        <v>11</v>
      </c>
    </row>
    <row r="564" spans="1:15" s="91" customFormat="1" ht="34.5" customHeight="1">
      <c r="A564" s="251" t="s">
        <v>874</v>
      </c>
      <c r="B564" s="119"/>
      <c r="C564" s="209"/>
      <c r="D564" s="331" t="s">
        <v>380</v>
      </c>
      <c r="E564" s="342"/>
      <c r="F564" s="342"/>
      <c r="G564" s="342"/>
      <c r="H564" s="332"/>
      <c r="I564" s="343"/>
      <c r="J564" s="207"/>
      <c r="K564" s="210"/>
      <c r="L564" s="211">
        <v>5.4</v>
      </c>
      <c r="M564" s="211" t="s">
        <v>533</v>
      </c>
      <c r="N564" s="211" t="s">
        <v>533</v>
      </c>
      <c r="O564" s="211">
        <v>11.8</v>
      </c>
    </row>
    <row r="565" spans="1:15" s="91" customFormat="1" ht="34.5" customHeight="1">
      <c r="A565" s="251" t="s">
        <v>875</v>
      </c>
      <c r="B565" s="119"/>
      <c r="C565" s="280"/>
      <c r="D565" s="331" t="s">
        <v>869</v>
      </c>
      <c r="E565" s="342"/>
      <c r="F565" s="342"/>
      <c r="G565" s="342"/>
      <c r="H565" s="332"/>
      <c r="I565" s="343"/>
      <c r="J565" s="207"/>
      <c r="K565" s="210"/>
      <c r="L565" s="211">
        <v>19.5</v>
      </c>
      <c r="M565" s="211" t="s">
        <v>533</v>
      </c>
      <c r="N565" s="211" t="s">
        <v>533</v>
      </c>
      <c r="O565" s="211">
        <v>15.1</v>
      </c>
    </row>
    <row r="566" spans="1:15" s="91" customFormat="1" ht="34.5" customHeight="1">
      <c r="A566" s="251" t="s">
        <v>876</v>
      </c>
      <c r="B566" s="119"/>
      <c r="C566" s="285"/>
      <c r="D566" s="331" t="s">
        <v>993</v>
      </c>
      <c r="E566" s="342"/>
      <c r="F566" s="342"/>
      <c r="G566" s="342"/>
      <c r="H566" s="332"/>
      <c r="I566" s="343"/>
      <c r="J566" s="213"/>
      <c r="K566" s="214"/>
      <c r="L566" s="211">
        <v>38.5</v>
      </c>
      <c r="M566" s="211" t="s">
        <v>533</v>
      </c>
      <c r="N566" s="211" t="s">
        <v>533</v>
      </c>
      <c r="O566" s="211">
        <v>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v>18.399999999999999</v>
      </c>
      <c r="N568" s="211">
        <v>29.4</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v>7.3</v>
      </c>
      <c r="N569" s="211">
        <v>21.6</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v>5.7</v>
      </c>
      <c r="N570" s="211">
        <v>13.7</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v>2.7</v>
      </c>
      <c r="N571" s="211">
        <v>5.7</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v>0</v>
      </c>
      <c r="N572" s="211">
        <v>0</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v>8.1999999999999993</v>
      </c>
      <c r="N573" s="211">
        <v>9.6999999999999993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v>9.5</v>
      </c>
      <c r="N574" s="211">
        <v>17.899999999999999</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c r="O588" s="66" t="s">
        <v>1056</v>
      </c>
    </row>
    <row r="589" spans="1:22" s="1" customFormat="1" ht="20.25" customHeight="1">
      <c r="A589" s="243"/>
      <c r="C589" s="62"/>
      <c r="D589" s="3"/>
      <c r="E589" s="3"/>
      <c r="F589" s="3"/>
      <c r="G589" s="3"/>
      <c r="H589" s="287"/>
      <c r="I589" s="67" t="s">
        <v>36</v>
      </c>
      <c r="J589" s="68"/>
      <c r="K589" s="186"/>
      <c r="L589" s="70" t="s">
        <v>1050</v>
      </c>
      <c r="M589" s="70" t="s">
        <v>1054</v>
      </c>
      <c r="N589" s="70" t="s">
        <v>1054</v>
      </c>
      <c r="O589" s="70" t="s">
        <v>1050</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t="s">
        <v>541</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40</v>
      </c>
      <c r="K593" s="201" t="str">
        <f>IF(OR(COUNTIF(L593:O593,"未確認")&gt;0,COUNTIF(L593:O593,"*")&gt;0),"※","")</f>
        <v/>
      </c>
      <c r="L593" s="117">
        <v>26</v>
      </c>
      <c r="M593" s="117">
        <v>0</v>
      </c>
      <c r="N593" s="117">
        <v>0</v>
      </c>
      <c r="O593" s="117">
        <v>14</v>
      </c>
    </row>
    <row r="594" spans="1:15" s="115" customFormat="1" ht="84" customHeight="1">
      <c r="A594" s="252" t="s">
        <v>894</v>
      </c>
      <c r="B594" s="84"/>
      <c r="C594" s="320" t="s">
        <v>394</v>
      </c>
      <c r="D594" s="321"/>
      <c r="E594" s="321"/>
      <c r="F594" s="321"/>
      <c r="G594" s="321"/>
      <c r="H594" s="322"/>
      <c r="I594" s="134" t="s">
        <v>395</v>
      </c>
      <c r="J594" s="116" t="str">
        <f>IF(SUM(L594:O594)=0,IF(COUNTIF(L594:O594,"未確認")&gt;0,"未確認",IF(COUNTIF(L594:O594,"~*")&gt;0,"*",SUM(L594:O594))),SUM(L594:O594))</f>
        <v>*</v>
      </c>
      <c r="K594" s="201" t="str">
        <f>IF(OR(COUNTIF(L594:O594,"未確認")&gt;0,COUNTIF(L594:O594,"*")&gt;0),"※","")</f>
        <v>※</v>
      </c>
      <c r="L594" s="117" t="s">
        <v>541</v>
      </c>
      <c r="M594" s="117">
        <v>0</v>
      </c>
      <c r="N594" s="117" t="s">
        <v>541</v>
      </c>
      <c r="O594" s="117" t="s">
        <v>541</v>
      </c>
    </row>
    <row r="595" spans="1:15" s="115" customFormat="1" ht="35.1" customHeight="1">
      <c r="A595" s="251" t="s">
        <v>895</v>
      </c>
      <c r="B595" s="84"/>
      <c r="C595" s="323" t="s">
        <v>994</v>
      </c>
      <c r="D595" s="324"/>
      <c r="E595" s="324"/>
      <c r="F595" s="324"/>
      <c r="G595" s="324"/>
      <c r="H595" s="325"/>
      <c r="I595" s="340" t="s">
        <v>397</v>
      </c>
      <c r="J595" s="140">
        <v>799</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160</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1344</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311</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1027</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t="s">
        <v>541</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1054</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34</v>
      </c>
      <c r="K614" s="201" t="str">
        <f t="shared" si="29"/>
        <v/>
      </c>
      <c r="L614" s="117">
        <v>18</v>
      </c>
      <c r="M614" s="117">
        <v>0</v>
      </c>
      <c r="N614" s="117">
        <v>0</v>
      </c>
      <c r="O614" s="117">
        <v>16</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54</v>
      </c>
      <c r="K618" s="201" t="str">
        <f t="shared" si="29"/>
        <v/>
      </c>
      <c r="L618" s="117">
        <v>0</v>
      </c>
      <c r="M618" s="117">
        <v>29</v>
      </c>
      <c r="N618" s="117">
        <v>25</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t="s">
        <v>541</v>
      </c>
    </row>
    <row r="622" spans="1:22" s="118" customFormat="1" ht="69.95" customHeight="1">
      <c r="A622" s="252" t="s">
        <v>915</v>
      </c>
      <c r="B622" s="119"/>
      <c r="C622" s="320" t="s">
        <v>427</v>
      </c>
      <c r="D622" s="321"/>
      <c r="E622" s="321"/>
      <c r="F622" s="321"/>
      <c r="G622" s="321"/>
      <c r="H622" s="322"/>
      <c r="I622" s="122" t="s">
        <v>428</v>
      </c>
      <c r="J622" s="116">
        <f t="shared" si="28"/>
        <v>38</v>
      </c>
      <c r="K622" s="201" t="str">
        <f t="shared" si="29"/>
        <v/>
      </c>
      <c r="L622" s="117">
        <v>19</v>
      </c>
      <c r="M622" s="117">
        <v>0</v>
      </c>
      <c r="N622" s="117">
        <v>0</v>
      </c>
      <c r="O622" s="117">
        <v>19</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1054</v>
      </c>
      <c r="O630" s="70" t="s">
        <v>1050</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t="s">
        <v>541</v>
      </c>
    </row>
    <row r="632" spans="1:22" s="118" customFormat="1" ht="56.1" customHeight="1">
      <c r="A632" s="252" t="s">
        <v>918</v>
      </c>
      <c r="B632" s="119"/>
      <c r="C632" s="320" t="s">
        <v>434</v>
      </c>
      <c r="D632" s="321"/>
      <c r="E632" s="321"/>
      <c r="F632" s="321"/>
      <c r="G632" s="321"/>
      <c r="H632" s="322"/>
      <c r="I632" s="122" t="s">
        <v>435</v>
      </c>
      <c r="J632" s="116">
        <f t="shared" si="30"/>
        <v>90</v>
      </c>
      <c r="K632" s="201" t="str">
        <f t="shared" si="31"/>
        <v>※</v>
      </c>
      <c r="L632" s="117">
        <v>56</v>
      </c>
      <c r="M632" s="117">
        <v>0</v>
      </c>
      <c r="N632" s="117" t="s">
        <v>541</v>
      </c>
      <c r="O632" s="117">
        <v>34</v>
      </c>
    </row>
    <row r="633" spans="1:22" s="118" customFormat="1" ht="57">
      <c r="A633" s="252" t="s">
        <v>919</v>
      </c>
      <c r="B633" s="119"/>
      <c r="C633" s="320" t="s">
        <v>436</v>
      </c>
      <c r="D633" s="321"/>
      <c r="E633" s="321"/>
      <c r="F633" s="321"/>
      <c r="G633" s="321"/>
      <c r="H633" s="322"/>
      <c r="I633" s="122" t="s">
        <v>437</v>
      </c>
      <c r="J633" s="116">
        <f t="shared" si="30"/>
        <v>66</v>
      </c>
      <c r="K633" s="201" t="str">
        <f t="shared" si="31"/>
        <v/>
      </c>
      <c r="L633" s="117">
        <v>38</v>
      </c>
      <c r="M633" s="117">
        <v>0</v>
      </c>
      <c r="N633" s="117">
        <v>0</v>
      </c>
      <c r="O633" s="117">
        <v>28</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15</v>
      </c>
      <c r="K635" s="201" t="str">
        <f t="shared" si="31"/>
        <v>※</v>
      </c>
      <c r="L635" s="117" t="s">
        <v>541</v>
      </c>
      <c r="M635" s="117">
        <v>0</v>
      </c>
      <c r="N635" s="117">
        <v>0</v>
      </c>
      <c r="O635" s="117">
        <v>15</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1054</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63</v>
      </c>
      <c r="K646" s="201" t="str">
        <f t="shared" ref="K646:K660" si="33">IF(OR(COUNTIF(L646:O646,"未確認")&gt;0,COUNTIF(L646:O646,"*")&gt;0),"※","")</f>
        <v/>
      </c>
      <c r="L646" s="117">
        <v>20</v>
      </c>
      <c r="M646" s="117">
        <v>0</v>
      </c>
      <c r="N646" s="117">
        <v>0</v>
      </c>
      <c r="O646" s="117">
        <v>43</v>
      </c>
    </row>
    <row r="647" spans="1:22" s="118" customFormat="1" ht="69.95" customHeight="1">
      <c r="A647" s="252" t="s">
        <v>926</v>
      </c>
      <c r="B647" s="84"/>
      <c r="C647" s="188"/>
      <c r="D647" s="221"/>
      <c r="E647" s="320" t="s">
        <v>938</v>
      </c>
      <c r="F647" s="321"/>
      <c r="G647" s="321"/>
      <c r="H647" s="322"/>
      <c r="I647" s="122" t="s">
        <v>452</v>
      </c>
      <c r="J647" s="116">
        <f t="shared" si="32"/>
        <v>10</v>
      </c>
      <c r="K647" s="201" t="str">
        <f t="shared" si="33"/>
        <v/>
      </c>
      <c r="L647" s="117">
        <v>10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v>0</v>
      </c>
      <c r="O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t="s">
        <v>541</v>
      </c>
    </row>
    <row r="650" spans="1:22" s="118" customFormat="1" ht="84" customHeight="1">
      <c r="A650" s="252" t="s">
        <v>929</v>
      </c>
      <c r="B650" s="84"/>
      <c r="C650" s="295"/>
      <c r="D650" s="297"/>
      <c r="E650" s="320" t="s">
        <v>941</v>
      </c>
      <c r="F650" s="321"/>
      <c r="G650" s="321"/>
      <c r="H650" s="322"/>
      <c r="I650" s="122" t="s">
        <v>458</v>
      </c>
      <c r="J650" s="116">
        <f t="shared" si="32"/>
        <v>37</v>
      </c>
      <c r="K650" s="201" t="str">
        <f t="shared" si="33"/>
        <v>※</v>
      </c>
      <c r="L650" s="117" t="s">
        <v>541</v>
      </c>
      <c r="M650" s="117">
        <v>0</v>
      </c>
      <c r="N650" s="117">
        <v>0</v>
      </c>
      <c r="O650" s="117">
        <v>37</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58</v>
      </c>
      <c r="K655" s="201" t="str">
        <f t="shared" si="33"/>
        <v/>
      </c>
      <c r="L655" s="117">
        <v>15</v>
      </c>
      <c r="M655" s="117">
        <v>0</v>
      </c>
      <c r="N655" s="117">
        <v>0</v>
      </c>
      <c r="O655" s="117">
        <v>43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v>0</v>
      </c>
      <c r="O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1054</v>
      </c>
      <c r="O666" s="70" t="s">
        <v>1050</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1054</v>
      </c>
      <c r="O682" s="70" t="s">
        <v>1050</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v>0</v>
      </c>
      <c r="M684" s="117">
        <v>0</v>
      </c>
      <c r="N684" s="117">
        <v>0</v>
      </c>
      <c r="O684" s="117" t="s">
        <v>541</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1054</v>
      </c>
      <c r="O692" s="70" t="s">
        <v>1050</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1054</v>
      </c>
      <c r="O705" s="70" t="s">
        <v>1050</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t="str">
        <f>IF(SUM(L707:O707)=0,IF(COUNTIF(L707:O707,"未確認")&gt;0,"未確認",IF(COUNTIF(L707:O707,"~*")&gt;0,"*",SUM(L707:O707))),SUM(L707:O707))</f>
        <v>*</v>
      </c>
      <c r="K707" s="201" t="str">
        <f>IF(OR(COUNTIF(L707:O707,"未確認")&gt;0,COUNTIF(L707:O707,"*")&gt;0),"※","")</f>
        <v>※</v>
      </c>
      <c r="L707" s="117" t="s">
        <v>541</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9AC3779-0525-49BC-AE24-0690AE1317F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2019-12-23T01:00:29Z</dcterms:modified>
</cp:coreProperties>
</file>