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58CAD72-9724-4256-9471-4706B107192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<sst xmlns="http://schemas.openxmlformats.org/spreadsheetml/2006/main" count="3085" uniqueCount="1048">
  <si>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</si>
  <si>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</si>
  <si>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</si>
  <si>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</si>
  <si>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</si>
  <si>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</si>
  <si>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</si>
  <si>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</si>
  <si>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</si>
  <si>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</si>
  <si>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</si>
  <si>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</si>
  <si>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</si>
  <si>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</si>
  <si>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</si>
  <si>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</si>
  <si>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</si>
  <si>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</si>
  <si>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</si>
  <si>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</si>
  <si>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</si>
  <si>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</si>
  <si>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</si>
  <si>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</si>
  <si>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</si>
  <si>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</si>
  <si>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</si>
  <si>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</si>
  <si>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</si>
  <si>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</si>
  <si>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</si>
  <si>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</si>
  <si>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</si>
  <si>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</si>
  <si>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</si>
  <si>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</si>
  <si>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</si>
  <si>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</si>
  <si>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</si>
  <si>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</si>
  <si>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</si>
  <si>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</si>
  <si>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</si>
  <si>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</si>
  <si>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</si>
  <si>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</si>
  <si>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</si>
  <si>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</si>
  <si>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</si>
  <si>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</si>
  <si>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</si>
  <si>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</si>
  <si>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</si>
  <si>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</si>
  <si>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</si>
  <si>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</si>
  <si>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</si>
  <si>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</si>
  <si>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</si>
  <si>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</si>
  <si>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</si>
  <si>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</si>
  <si>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</si>
  <si>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</si>
  <si>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</si>
  <si>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</si>
  <si>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</si>
  <si>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</si>
  <si>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</si>
  <si>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</si>
  <si>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</si>
  <si>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</si>
  <si>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</si>
  <si>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</si>
  <si>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</si>
  <si>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</si>
  <si>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</si>
  <si>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</si>
  <si>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</si>
  <si>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</si>
  <si>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</si>
  <si>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</si>
  <si>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</si>
  <si>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</si>
  <si>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</si>
  <si>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</si>
  <si>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</si>
  <si>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</si>
  <si>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</si>
  <si>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</si>
  <si>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</si>
  <si>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</si>
  <si>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</si>
  <si>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</si>
  <si>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</si>
  <si>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</si>
  <si>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</si>
  <si>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</si>
  <si>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</si>
  <si>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</si>
  <si>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</si>
  <si>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</si>
  <si>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</si>
  <si>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</si>
  <si>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</si>
  <si>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</si>
  <si>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</si>
  <si>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</si>
  <si>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</si>
  <si>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</si>
  <si>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</si>
  <si>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</si>
  <si>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</si>
  <si>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</si>
  <si>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</si>
  <si>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</si>
  <si>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</si>
  <si>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</si>
  <si>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</si>
  <si>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</si>
  <si>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</si>
  <si>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</si>
  <si>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</si>
  <si>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</si>
  <si>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</si>
  <si>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</si>
  <si>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</si>
  <si>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</si>
  <si>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</si>
  <si>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</si>
  <si>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</si>
  <si>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</si>
  <si>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</si>
  <si>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</si>
  <si>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</si>
  <si>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</si>
  <si>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</si>
  <si>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</si>
  <si>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</si>
  <si>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</si>
  <si>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</si>
  <si>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</si>
  <si>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</si>
  <si>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</si>
  <si>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</si>
  <si>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</si>
  <si>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</si>
  <si>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</si>
  <si>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</si>
  <si>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</si>
  <si>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</si>
  <si>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</si>
  <si>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</si>
  <si>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</si>
  <si>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</si>
  <si>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</si>
  <si>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</si>
  <si>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</si>
  <si>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</si>
  <si>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</si>
  <si>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</si>
  <si>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</si>
  <si>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</si>
  <si>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</si>
  <si>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</si>
  <si>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</si>
  <si>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</si>
  <si>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</si>
  <si>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</si>
  <si>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</si>
  <si>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</si>
  <si>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</si>
  <si>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</si>
  <si>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</si>
  <si>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</si>
  <si>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</si>
  <si>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</si>
  <si>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</si>
  <si>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</si>
  <si>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</si>
  <si>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</si>
  <si>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</si>
  <si>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</si>
  <si>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</si>
  <si>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</si>
  <si>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</si>
  <si>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</si>
  <si>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</si>
  <si>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</si>
  <si>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</si>
  <si>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</si>
  <si>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</si>
  <si>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</si>
  <si>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</si>
  <si>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</si>
  <si>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</si>
  <si>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</si>
  <si>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</si>
  <si>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</si>
  <si>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</si>
  <si>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</si>
  <si>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</si>
  <si>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</si>
  <si>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</si>
  <si>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</si>
  <si>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</si>
  <si>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</si>
  <si>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</si>
  <si>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</si>
  <si>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</si>
  <si>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</si>
  <si>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</si>
  <si>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</si>
  <si>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</si>
  <si>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</si>
  <si>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</si>
  <si>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</si>
  <si>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</si>
  <si>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</si>
  <si>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</si>
  <si>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</si>
  <si>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</si>
  <si>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</si>
  <si>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</si>
  <si>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</si>
  <si>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</si>
  <si>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</si>
  <si>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</si>
  <si>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</si>
  <si>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</si>
  <si>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</si>
  <si>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</si>
  <si>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</si>
  <si>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</si>
  <si>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</si>
  <si>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</si>
  <si>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</si>
  <si>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</si>
  <si>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</si>
  <si>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</si>
  <si>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</si>
  <si>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</si>
  <si>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</si>
  <si>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</si>
  <si>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</si>
  <si>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</si>
  <si>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</si>
  <si>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</si>
  <si>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</si>
  <si>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</si>
  <si>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</si>
  <si>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</si>
  <si>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</si>
  <si>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</si>
  <si>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</si>
  <si>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</si>
  <si>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</si>
  <si>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</si>
  <si>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</si>
  <si>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</si>
  <si>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</si>
  <si>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</si>
  <si>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</si>
  <si>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</si>
  <si>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</si>
  <si>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</si>
  <si>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</si>
  <si>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</si>
  <si>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</si>
  <si>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</si>
  <si>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</si>
  <si>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</si>
  <si>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</si>
  <si>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</si>
  <si>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</si>
  <si>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</si>
  <si>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</si>
  <si>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</si>
  <si>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</si>
  <si>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</si>
  <si>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</si>
  <si>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</si>
  <si>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</si>
  <si>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</si>
  <si>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</si>
  <si>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</si>
  <si>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</si>
  <si>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</si>
  <si>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</si>
  <si>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</si>
  <si>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</si>
  <si>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</si>
  <si>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</si>
  <si>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</si>
  <si>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</si>
  <si>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</si>
  <si>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</si>
  <si>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</si>
  <si>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</si>
  <si>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</si>
  <si>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</si>
  <si>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</si>
  <si>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</si>
  <si>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</si>
  <si>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</si>
  <si>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</si>
  <si>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</si>
  <si>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</si>
  <si>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</si>
  <si>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</si>
  <si>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</si>
  <si>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</si>
  <si>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</si>
  <si>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</si>
  <si>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</si>
  <si>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</si>
  <si>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</si>
  <si>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</si>
  <si>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</si>
  <si>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</si>
  <si>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</si>
  <si>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</si>
  <si>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</si>
  <si>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</si>
  <si>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</si>
  <si>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</si>
  <si>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</si>
  <si>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</si>
  <si>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</si>
  <si>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</si>
  <si>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</si>
  <si>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</si>
  <si>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</si>
  <si>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</si>
  <si>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</si>
  <si>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</si>
  <si>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</si>
  <si>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</si>
  <si>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</si>
  <si>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</si>
  <si>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</si>
  <si>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</si>
  <si>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</si>
  <si>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</si>
  <si>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</si>
  <si>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</si>
  <si>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</si>
  <si>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</si>
  <si>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</si>
  <si>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</si>
  <si>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</si>
  <si>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</si>
  <si>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</si>
  <si>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</si>
  <si>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</si>
  <si>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</si>
  <si>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</si>
  <si>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</si>
  <si>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</si>
  <si>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</si>
  <si>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</si>
  <si>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</si>
  <si>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</si>
  <si>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</si>
  <si>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</si>
  <si>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</si>
  <si>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</si>
  <si>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</si>
  <si>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</si>
  <si>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</si>
  <si>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</si>
  <si>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</si>
  <si>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</si>
  <si>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</si>
  <si>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</si>
  <si>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</si>
  <si>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</si>
  <si>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</si>
  <si>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</si>
  <si>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</si>
  <si>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</si>
  <si>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</si>
  <si>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</si>
  <si>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</si>
  <si>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</si>
  <si>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</si>
  <si>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</si>
  <si>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</si>
  <si>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</si>
  <si>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</si>
  <si>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</si>
  <si>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</si>
  <si>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</si>
  <si>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</si>
  <si>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</si>
  <si>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</si>
  <si>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</si>
  <si>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</si>
  <si>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</si>
  <si>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</si>
  <si>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</si>
  <si>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</si>
  <si>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</si>
  <si>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</si>
  <si>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</si>
  <si>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</si>
  <si>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</si>
  <si>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</si>
  <si>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</si>
  <si>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</si>
  <si>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</si>
  <si>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</si>
  <si>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</si>
  <si>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</si>
  <si>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</si>
  <si>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</si>
  <si>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</si>
  <si>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</si>
  <si>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</si>
  <si>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</si>
  <si>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</si>
  <si>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</si>
  <si>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</si>
  <si>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</si>
  <si>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</si>
  <si>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</si>
  <si>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</si>
  <si>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</si>
  <si>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</si>
  <si>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</si>
  <si>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</si>
  <si>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</si>
  <si>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</si>
  <si>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</si>
  <si>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</si>
  <si>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</si>
  <si>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</si>
  <si>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</si>
  <si>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</si>
  <si>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</si>
  <si>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</si>
  <si>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</si>
  <si>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</si>
  <si>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</si>
  <si>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</si>
  <si>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</si>
  <si>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</si>
  <si>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</si>
  <si>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</si>
  <si>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</si>
  <si>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</si>
  <si>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</si>
  <si>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</si>
  <si>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</si>
  <si>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</si>
  <si>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</si>
  <si>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</si>
  <si>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</si>
  <si>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</si>
  <si>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</si>
  <si>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</si>
  <si>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</si>
  <si>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</si>
  <si>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</si>
  <si>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</si>
  <si>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</si>
  <si>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</si>
  <si>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</si>
  <si>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</si>
  <si>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</si>
  <si>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</si>
  <si>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</si>
  <si>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</si>
  <si>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</si>
  <si>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</si>
  <si>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</si>
  <si>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</si>
  <si>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</si>
  <si>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</si>
  <si>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</si>
  <si>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</si>
  <si>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</si>
  <si>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</si>
  <si>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</si>
  <si>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</si>
  <si>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</si>
  <si>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</si>
  <si>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</si>
  <si>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</si>
  <si>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</si>
  <si>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</si>
  <si>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</si>
  <si>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</si>
  <si>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</si>
  <si>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</si>
  <si>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</si>
  <si>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</si>
  <si>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</si>
  <si>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</si>
  <si>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</si>
  <si>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</si>
  <si>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</si>
  <si>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</si>
  <si>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</si>
  <si>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</si>
  <si>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</si>
  <si>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</si>
  <si>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</si>
  <si>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</si>
  <si>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</si>
  <si>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</si>
  <si>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</si>
  <si>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</si>
  <si>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</si>
  <si>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</si>
  <si>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</si>
  <si>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</si>
  <si>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</si>
  <si>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</si>
  <si>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</si>
  <si>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</si>
  <si>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</si>
  <si>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</si>
  <si>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</si>
  <si>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</si>
  <si>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</si>
  <si>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</si>
  <si>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</si>
  <si>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</si>
  <si>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</si>
  <si>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</si>
  <si>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</si>
  <si>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</si>
  <si>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</si>
  <si>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</si>
  <si>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</si>
  <si>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</si>
  <si>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</si>
  <si>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</si>
  <si>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</si>
  <si>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</si>
  <si>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</si>
  <si>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</si>
  <si>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</si>
  <si>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</si>
  <si>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</si>
  <si>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</si>
  <si>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</si>
  <si>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</si>
  <si>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</si>
  <si>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</si>
  <si>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</si>
  <si>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</si>
  <si>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</si>
  <si>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</si>
  <si>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</si>
  <si>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</si>
  <si>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</si>
  <si>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</si>
  <si>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</si>
  <si>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</si>
  <si>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</si>
  <si>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</si>
  <si>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</si>
  <si>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</si>
  <si>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</si>
  <si>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</si>
  <si>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</si>
  <si>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</si>
  <si>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</si>
  <si>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</si>
  <si>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</si>
  <si>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</si>
  <si>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</si>
  <si>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</si>
  <si>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</si>
  <si>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</si>
  <si>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</si>
  <si>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</si>
  <si>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</si>
  <si>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</si>
  <si>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</si>
  <si>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</si>
  <si>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</si>
  <si>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</si>
  <si>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</si>
  <si>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</si>
  <si>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</si>
  <si>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</si>
  <si>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</si>
  <si>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</si>
  <si>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</si>
  <si>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</si>
  <si>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</si>
  <si>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</si>
  <si>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</si>
  <si>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</si>
  <si>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</si>
  <si>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</si>
  <si>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</si>
  <si>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</si>
  <si>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</si>
  <si>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</si>
  <si>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</si>
  <si>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</si>
  <si>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</si>
  <si>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</si>
  <si>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</si>
  <si>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</si>
  <si>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</si>
  <si>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</si>
  <si>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</si>
  <si>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</si>
  <si>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</si>
  <si>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</si>
  <si>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</si>
  <si>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</si>
  <si>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</si>
  <si>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</si>
  <si>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</si>
  <si>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</si>
  <si>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</si>
  <si>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</si>
  <si>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</si>
  <si>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</si>
  <si>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</si>
  <si>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</si>
  <si>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</si>
  <si>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</si>
  <si>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</si>
  <si>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</si>
  <si>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</si>
  <si>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</si>
  <si>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</si>
  <si>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</si>
  <si>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</si>
  <si>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</si>
  <si>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</si>
  <si>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</si>
  <si>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</si>
  <si>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</si>
  <si>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</si>
  <si>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</si>
  <si>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</si>
  <si>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</si>
  <si>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</si>
  <si>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</si>
  <si>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</si>
  <si>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</si>
  <si>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</si>
  <si>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</si>
  <si>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</si>
  <si>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</si>
  <si>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</si>
  <si>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</si>
  <si>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</si>
  <si>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</si>
  <si>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</si>
  <si>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</si>
  <si>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</si>
  <si>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</si>
  <si>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</si>
  <si>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</si>
  <si>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</si>
  <si>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</si>
  <si>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</si>
  <si>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</si>
  <si>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</si>
  <si>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</si>
  <si>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</si>
  <si>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</si>
  <si>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</si>
  <si>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</si>
  <si>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</si>
  <si>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</si>
  <si>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</si>
  <si>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</si>
  <si>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</si>
  <si>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</si>
  <si>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</si>
  <si>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</si>
  <si>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</si>
  <si>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</si>
  <si>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</si>
  <si>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</si>
  <si>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</si>
  <si>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</si>
  <si>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</si>
  <si>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</si>
  <si>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</si>
  <si>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</si>
  <si>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</si>
  <si>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</si>
  <si>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</si>
  <si>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</si>
  <si>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</si>
  <si>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</si>
  <si>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</si>
  <si>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</si>
  <si>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</si>
  <si>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</si>
  <si>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</si>
  <si>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</si>
  <si>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</si>
  <si>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</si>
  <si>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</si>
  <si>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</si>
  <si>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</si>
  <si>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</si>
  <si>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</si>
  <si>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</si>
  <si>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</si>
  <si>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</si>
  <si>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</si>
  <si>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</si>
  <si>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</si>
  <si>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</si>
  <si>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</si>
  <si>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</si>
  <si>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</si>
  <si>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</si>
  <si>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</si>
  <si>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</si>
  <si>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</si>
  <si>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</si>
  <si>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</si>
  <si>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</si>
  <si>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</si>
  <si>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</si>
  <si>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</si>
  <si>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</si>
  <si>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</si>
  <si>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</si>
  <si>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</si>
  <si>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</si>
  <si>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</si>
  <si>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</si>
  <si>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</si>
  <si>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</si>
  <si>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</si>
  <si>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</si>
  <si>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</si>
  <si>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</si>
  <si>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</si>
  <si>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</si>
  <si>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</si>
  <si>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</si>
  <si>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</si>
  <si>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</si>
  <si>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</si>
  <si>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</si>
  <si>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</si>
  <si>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</si>
  <si>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</si>
  <si>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</si>
  <si>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</si>
  <si>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</si>
  <si>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</si>
  <si>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</si>
  <si>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</si>
  <si>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</si>
  <si>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</si>
  <si>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</si>
  <si>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</si>
  <si>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</si>
  <si>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</si>
  <si>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</si>
  <si>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</si>
  <si>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</si>
  <si>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</si>
  <si>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</si>
  <si>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</si>
  <si>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</si>
  <si>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</si>
  <si>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</si>
  <si>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</si>
  <si>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</si>
  <si>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</si>
  <si>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</si>
  <si>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</si>
  <si>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</si>
  <si>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</si>
  <si>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</si>
  <si>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</si>
  <si>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</si>
  <si>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</si>
  <si>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</si>
  <si>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</si>
  <si>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</si>
  <si>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</si>
  <si>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</si>
  <si>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</si>
  <si>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</si>
  <si>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</si>
  <si>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</si>
  <si>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</si>
  <si>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</si>
  <si>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</si>
  <si>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</si>
  <si>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</si>
  <si>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</si>
  <si>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</si>
  <si>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</si>
  <si>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</si>
  <si>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</si>
  <si>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</si>
  <si>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</si>
  <si>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</si>
  <si>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</si>
  <si>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</si>
  <si>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</si>
  <si>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</si>
  <si>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</si>
  <si>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</si>
  <si>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</si>
  <si>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</si>
  <si>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</si>
  <si>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</si>
  <si>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</si>
  <si>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</si>
  <si>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</si>
  <si>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</si>
  <si>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</si>
  <si>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</si>
  <si>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</si>
  <si>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</si>
  <si>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</si>
  <si>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</si>
  <si>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</si>
  <si>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</si>
  <si>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</si>
  <si>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</si>
  <si>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</si>
  <si>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</si>
  <si>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</si>
  <si>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</si>
  <si>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</si>
  <si>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</si>
  <si>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</si>
  <si>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</si>
  <si>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</si>
  <si>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</si>
  <si>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</si>
  <si>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</si>
  <si>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</si>
  <si>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</si>
  <si>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</si>
  <si>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</si>
  <si>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</si>
  <si>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</si>
  <si>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</si>
  <si>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</si>
  <si>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</si>
  <si>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</si>
  <si>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</si>
  <si>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</si>
  <si>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</si>
  <si>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</si>
  <si>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</si>
  <si>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</si>
  <si>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</si>
  <si>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</si>
  <si>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</si>
  <si>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</si>
  <si>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</si>
  <si>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</si>
  <si>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</si>
  <si>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</si>
  <si>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</si>
  <si>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</si>
  <si>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</si>
  <si>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</si>
  <si>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</si>
  <si>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</si>
  <si>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</si>
  <si>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</si>
  <si>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</si>
  <si>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</si>
  <si>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</si>
  <si>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</si>
  <si>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</si>
  <si>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</si>
  <si>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</si>
  <si>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</si>
  <si>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</si>
  <si>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</si>
  <si>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</si>
  <si>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</si>
  <si>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</si>
  <si>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</si>
  <si>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</si>
  <si>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</si>
  <si>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</si>
  <si>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</si>
  <si>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</si>
  <si>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</si>
  <si>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</si>
  <si>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</si>
  <si>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</si>
  <si>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</si>
  <si>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</si>
  <si>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</si>
  <si>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</si>
  <si>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</si>
  <si>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</si>
  <si>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</si>
  <si>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</si>
  <si>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</si>
  <si>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</si>
  <si>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</si>
  <si>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</si>
  <si>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</si>
  <si>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</si>
  <si>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</si>
  <si>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</si>
  <si>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</si>
  <si>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</si>
  <si>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</si>
  <si>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</si>
  <si>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</si>
  <si>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</si>
  <si>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</si>
  <si>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</si>
  <si>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</si>
  <si>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</si>
  <si>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</si>
  <si>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</si>
  <si>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</si>
  <si>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</si>
  <si>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</si>
  <si>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</si>
  <si>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</si>
  <si>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</si>
  <si>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</si>
  <si>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</si>
  <si>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</si>
  <si>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</si>
  <si>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</si>
  <si>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</si>
  <si>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</si>
  <si>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</si>
  <si>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</si>
  <si>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</si>
  <si>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</si>
  <si>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</si>
  <si>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</si>
  <si>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</si>
  <si>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</si>
  <si>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</si>
  <si>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</si>
  <si>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</si>
  <si>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</si>
  <si>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</si>
  <si>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</si>
  <si>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</si>
  <si>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</si>
  <si>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</si>
  <si>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</si>
  <si>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</si>
  <si>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</si>
  <si>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</si>
  <si>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</si>
  <si>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</si>
  <si>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</si>
  <si>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</si>
  <si>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</si>
  <si>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</si>
  <si>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</si>
  <si>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</si>
  <si>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</si>
  <si>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</si>
  <si>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</si>
  <si>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</si>
  <si>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</si>
  <si>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</si>
  <si>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</si>
  <si>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</si>
  <si>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</si>
  <si>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</si>
  <si>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</si>
  <si>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</si>
  <si>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</si>
  <si>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</si>
  <si>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</si>
  <si>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</si>
  <si>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</si>
  <si>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</si>
  <si>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</si>
  <si>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</si>
  <si>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</si>
  <si>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</si>
  <si>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</si>
  <si>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</si>
  <si>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</si>
  <si>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</si>
  <si>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</si>
  <si>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</si>
  <si>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</si>
  <si>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</si>
  <si>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</si>
  <si>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</si>
  <si>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</si>
  <si>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</si>
  <si>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</si>
  <si>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</si>
  <si>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</si>
  <si>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</si>
  <si>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</si>
  <si>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</si>
  <si>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</si>
  <si>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</si>
  <si>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</si>
  <si>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</si>
  <si>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</si>
  <si>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</si>
  <si>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</si>
  <si>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</si>
  <si>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</si>
  <si>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</si>
  <si>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</si>
  <si>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</si>
  <si>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</si>
  <si>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</si>
  <si>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</si>
  <si>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</si>
  <si>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</si>
  <si>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</si>
  <si>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</si>
  <si>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</si>
  <si>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</si>
  <si>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</si>
  <si>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</si>
  <si>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</si>
  <si>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</si>
  <si>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</si>
  <si>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</si>
  <si>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</si>
  <si>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サンバリー高岡病院</t>
    <phoneticPr fontId="3"/>
  </si>
  <si>
    <t>〒933-0071 高岡市鷲北新４７７</t>
    <phoneticPr fontId="3"/>
  </si>
  <si>
    <t>〇</t>
  </si>
  <si>
    <t>医療法人</t>
  </si>
  <si>
    <t>内科</t>
  </si>
  <si>
    <t>療養病棟入院料１</t>
  </si>
  <si>
    <t>ＤＰＣ病院ではない</t>
  </si>
  <si>
    <t>-</t>
    <phoneticPr fontId="3"/>
  </si>
  <si>
    <t>２Ｆ病棟</t>
  </si>
  <si>
    <t>慢性期機能</t>
  </si>
  <si>
    <t>３Ｆ病棟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</si>
</sst>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5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49</v>
      </c>
      <c r="M103" s="258">
        <v>51</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49</v>
      </c>
      <c r="M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98</v>
      </c>
      <c r="K106" s="237" t="str">
        <f t="shared" si="1"/>
        <v/>
      </c>
      <c r="L106" s="258">
        <v>48</v>
      </c>
      <c r="M106" s="258">
        <v>50</v>
      </c>
    </row>
    <row r="107" spans="1:22" s="83" customFormat="1" ht="34.5" customHeight="1">
      <c r="A107" s="244" t="s">
        <v>614</v>
      </c>
      <c r="B107" s="84"/>
      <c r="C107" s="396"/>
      <c r="D107" s="397"/>
      <c r="E107" s="428"/>
      <c r="F107" s="429"/>
      <c r="G107" s="320" t="s">
        <v>47</v>
      </c>
      <c r="H107" s="322"/>
      <c r="I107" s="420"/>
      <c r="J107" s="256">
        <f t="shared" si="0"/>
        <v>98</v>
      </c>
      <c r="K107" s="237" t="str">
        <f t="shared" si="1"/>
        <v/>
      </c>
      <c r="L107" s="258">
        <v>48</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49</v>
      </c>
      <c r="M109" s="258">
        <v>51</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49</v>
      </c>
      <c r="M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49</v>
      </c>
      <c r="M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101</v>
      </c>
      <c r="K157" s="264" t="str">
        <f t="shared" si="3"/>
        <v/>
      </c>
      <c r="L157" s="117">
        <v>49</v>
      </c>
      <c r="M157" s="117">
        <v>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13</v>
      </c>
      <c r="M269" s="147">
        <v>13</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v>
      </c>
      <c r="M270" s="148">
        <v>0.4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26</v>
      </c>
      <c r="K273" s="81" t="str">
        <f t="shared" si="8"/>
        <v/>
      </c>
      <c r="L273" s="147">
        <v>12</v>
      </c>
      <c r="M273" s="147">
        <v>14</v>
      </c>
    </row>
    <row r="274" spans="1:13" s="83" customFormat="1" ht="34.5" customHeight="1">
      <c r="A274" s="249" t="s">
        <v>727</v>
      </c>
      <c r="B274" s="120"/>
      <c r="C274" s="372"/>
      <c r="D274" s="372"/>
      <c r="E274" s="372"/>
      <c r="F274" s="372"/>
      <c r="G274" s="371" t="s">
        <v>148</v>
      </c>
      <c r="H274" s="371"/>
      <c r="I274" s="404"/>
      <c r="J274" s="266">
        <f t="shared" si="9"/>
        <v>3.1999999999999997</v>
      </c>
      <c r="K274" s="81" t="str">
        <f t="shared" si="8"/>
        <v/>
      </c>
      <c r="L274" s="148">
        <v>2.2999999999999998</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79</v>
      </c>
      <c r="K392" s="81" t="str">
        <f t="shared" ref="K392:K397" si="12">IF(OR(COUNTIF(L392:M392,"未確認")&gt;0,COUNTIF(L392:M392,"~*")&gt;0),"※","")</f>
        <v/>
      </c>
      <c r="L392" s="147">
        <v>33</v>
      </c>
      <c r="M392" s="147">
        <v>46</v>
      </c>
    </row>
    <row r="393" spans="1:22" s="83" customFormat="1" ht="34.5" customHeight="1">
      <c r="A393" s="249" t="s">
        <v>773</v>
      </c>
      <c r="B393" s="84"/>
      <c r="C393" s="370"/>
      <c r="D393" s="380"/>
      <c r="E393" s="320" t="s">
        <v>224</v>
      </c>
      <c r="F393" s="321"/>
      <c r="G393" s="321"/>
      <c r="H393" s="322"/>
      <c r="I393" s="343"/>
      <c r="J393" s="140">
        <f t="shared" si="11"/>
        <v>79</v>
      </c>
      <c r="K393" s="81" t="str">
        <f t="shared" si="12"/>
        <v/>
      </c>
      <c r="L393" s="147">
        <v>33</v>
      </c>
      <c r="M393" s="147">
        <v>46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34727</v>
      </c>
      <c r="K396" s="81" t="str">
        <f t="shared" si="12"/>
        <v/>
      </c>
      <c r="L396" s="147">
        <v>17121</v>
      </c>
      <c r="M396" s="147">
        <v>17606</v>
      </c>
    </row>
    <row r="397" spans="1:22" s="83" customFormat="1" ht="34.5" customHeight="1">
      <c r="A397" s="250" t="s">
        <v>777</v>
      </c>
      <c r="B397" s="119"/>
      <c r="C397" s="370"/>
      <c r="D397" s="320" t="s">
        <v>228</v>
      </c>
      <c r="E397" s="321"/>
      <c r="F397" s="321"/>
      <c r="G397" s="321"/>
      <c r="H397" s="322"/>
      <c r="I397" s="344"/>
      <c r="J397" s="140">
        <f t="shared" si="11"/>
        <v>81</v>
      </c>
      <c r="K397" s="81" t="str">
        <f t="shared" si="12"/>
        <v/>
      </c>
      <c r="L397" s="147">
        <v>32</v>
      </c>
      <c r="M397" s="147">
        <v>49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79</v>
      </c>
      <c r="K405" s="81" t="str">
        <f t="shared" ref="K405:K422" si="14">IF(OR(COUNTIF(L405:M405,"未確認")&gt;0,COUNTIF(L405:M405,"~*")&gt;0),"※","")</f>
        <v/>
      </c>
      <c r="L405" s="147">
        <v>33</v>
      </c>
      <c r="M405" s="147">
        <v>46</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2</v>
      </c>
      <c r="M406" s="147">
        <v>1</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75</v>
      </c>
      <c r="K408" s="81" t="str">
        <f t="shared" si="14"/>
        <v/>
      </c>
      <c r="L408" s="147">
        <v>30</v>
      </c>
      <c r="M408" s="147">
        <v>45</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81</v>
      </c>
      <c r="K413" s="81" t="str">
        <f t="shared" si="14"/>
        <v/>
      </c>
      <c r="L413" s="147">
        <v>32</v>
      </c>
      <c r="M413" s="147">
        <v>49</v>
      </c>
    </row>
    <row r="414" spans="1:22" s="83" customFormat="1" ht="34.5" customHeight="1">
      <c r="A414" s="251" t="s">
        <v>787</v>
      </c>
      <c r="B414" s="119"/>
      <c r="C414" s="369"/>
      <c r="D414" s="375" t="s">
        <v>240</v>
      </c>
      <c r="E414" s="377" t="s">
        <v>241</v>
      </c>
      <c r="F414" s="378"/>
      <c r="G414" s="378"/>
      <c r="H414" s="379"/>
      <c r="I414" s="361"/>
      <c r="J414" s="140">
        <f t="shared" si="13"/>
        <v>3</v>
      </c>
      <c r="K414" s="81" t="str">
        <f t="shared" si="14"/>
        <v/>
      </c>
      <c r="L414" s="147">
        <v>1</v>
      </c>
      <c r="M414" s="147">
        <v>2</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1</v>
      </c>
      <c r="M416" s="147">
        <v>2</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0</v>
      </c>
      <c r="M417" s="147">
        <v>4</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71</v>
      </c>
      <c r="K421" s="81" t="str">
        <f t="shared" si="14"/>
        <v/>
      </c>
      <c r="L421" s="147">
        <v>30</v>
      </c>
      <c r="M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78</v>
      </c>
      <c r="K430" s="193" t="str">
        <f>IF(OR(COUNTIF(L430:M430,"未確認")&gt;0,COUNTIF(L430:M430,"~*")&gt;0),"※","")</f>
        <v/>
      </c>
      <c r="L430" s="147">
        <v>31</v>
      </c>
      <c r="M430" s="147">
        <v>47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78</v>
      </c>
      <c r="K433" s="193" t="str">
        <f>IF(OR(COUNTIF(L433:M433,"未確認")&gt;0,COUNTIF(L433:M433,"~*")&gt;0),"※","")</f>
        <v/>
      </c>
      <c r="L433" s="147">
        <v>31</v>
      </c>
      <c r="M433" s="147">
        <v>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96</v>
      </c>
      <c r="K646" s="201" t="str">
        <f t="shared" ref="K646:K660" si="33">IF(OR(COUNTIF(L646:M646,"未確認")&gt;0,COUNTIF(L646:M646,"*")&gt;0),"※","")</f>
        <v/>
      </c>
      <c r="L646" s="117">
        <v>47</v>
      </c>
      <c r="M646" s="117">
        <v>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95</v>
      </c>
      <c r="K648" s="201" t="str">
        <f t="shared" si="33"/>
        <v/>
      </c>
      <c r="L648" s="117">
        <v>46</v>
      </c>
      <c r="M648" s="117">
        <v>49</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100</v>
      </c>
      <c r="K683" s="201" t="str">
        <f>IF(OR(COUNTIF(L683:M683,"未確認")&gt;0,COUNTIF(L683:M683,"*")&gt;0),"※","")</f>
        <v/>
      </c>
      <c r="L683" s="117">
        <v>49</v>
      </c>
      <c r="M683" s="117">
        <v>51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4A08F2-A543-4AAF-92D6-C5C47DEA091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2019-12-23T01:00:32Z</dcterms:modified>
</cp:coreProperties>
</file>