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8479A6F-93D7-41EE-AE01-D0FF9653D17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<sst xmlns="http://schemas.openxmlformats.org/spreadsheetml/2006/main" count="3104" uniqueCount="1054">
  <si>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</si>
  <si>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</si>
  <si>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</si>
  <si>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</si>
  <si>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</si>
  <si>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</si>
  <si>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</si>
  <si>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</si>
  <si>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</si>
  <si>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</si>
  <si>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</si>
  <si>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</si>
  <si>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</si>
  <si>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</si>
  <si>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</si>
  <si>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</si>
  <si>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</si>
  <si>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</si>
  <si>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</si>
  <si>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</si>
  <si>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</si>
  <si>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</si>
  <si>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</si>
  <si>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</si>
  <si>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</si>
  <si>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</si>
  <si>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</si>
  <si>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</si>
  <si>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</si>
  <si>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</si>
  <si>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</si>
  <si>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</si>
  <si>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</si>
  <si>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</si>
  <si>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</si>
  <si>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</si>
  <si>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</si>
  <si>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</si>
  <si>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</si>
  <si>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</si>
  <si>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</si>
  <si>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</si>
  <si>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</si>
  <si>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</si>
  <si>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</si>
  <si>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</si>
  <si>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</si>
  <si>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</si>
  <si>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</si>
  <si>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</si>
  <si>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</si>
  <si>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</si>
  <si>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</si>
  <si>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</si>
  <si>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</si>
  <si>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</si>
  <si>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</si>
  <si>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</si>
  <si>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</si>
  <si>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</si>
  <si>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</si>
  <si>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</si>
  <si>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</si>
  <si>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</si>
  <si>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</si>
  <si>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</si>
  <si>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</si>
  <si>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</si>
  <si>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</si>
  <si>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</si>
  <si>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</si>
  <si>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</si>
  <si>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</si>
  <si>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</si>
  <si>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</si>
  <si>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</si>
  <si>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</si>
  <si>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</si>
  <si>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</si>
  <si>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</si>
  <si>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</si>
  <si>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</si>
  <si>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</si>
  <si>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</si>
  <si>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</si>
  <si>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</si>
  <si>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</si>
  <si>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</si>
  <si>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</si>
  <si>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</si>
  <si>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</si>
  <si>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</si>
  <si>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</si>
  <si>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</si>
  <si>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</si>
  <si>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</si>
  <si>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</si>
  <si>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</si>
  <si>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</si>
  <si>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</si>
  <si>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</si>
  <si>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</si>
  <si>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</si>
  <si>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</si>
  <si>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</si>
  <si>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</si>
  <si>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</si>
  <si>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</si>
  <si>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</si>
  <si>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</si>
  <si>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</si>
  <si>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</si>
  <si>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</si>
  <si>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</si>
  <si>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</si>
  <si>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</si>
  <si>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</si>
  <si>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</si>
  <si>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</si>
  <si>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</si>
  <si>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</si>
  <si>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</si>
  <si>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</si>
  <si>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</si>
  <si>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</si>
  <si>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</si>
  <si>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</si>
  <si>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</si>
  <si>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</si>
  <si>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</si>
  <si>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</si>
  <si>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</si>
  <si>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</si>
  <si>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</si>
  <si>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</si>
  <si>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</si>
  <si>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</si>
  <si>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</si>
  <si>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</si>
  <si>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</si>
  <si>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</si>
  <si>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</si>
  <si>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</si>
  <si>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</si>
  <si>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</si>
  <si>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</si>
  <si>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</si>
  <si>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</si>
  <si>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</si>
  <si>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</si>
  <si>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</si>
  <si>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</si>
  <si>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</si>
  <si>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</si>
  <si>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</si>
  <si>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</si>
  <si>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</si>
  <si>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</si>
  <si>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</si>
  <si>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</si>
  <si>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</si>
  <si>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</si>
  <si>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</si>
  <si>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</si>
  <si>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</si>
  <si>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</si>
  <si>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</si>
  <si>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</si>
  <si>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</si>
  <si>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</si>
  <si>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</si>
  <si>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</si>
  <si>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</si>
  <si>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</si>
  <si>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</si>
  <si>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</si>
  <si>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</si>
  <si>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</si>
  <si>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</si>
  <si>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</si>
  <si>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</si>
  <si>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</si>
  <si>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</si>
  <si>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</si>
  <si>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</si>
  <si>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</si>
  <si>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</si>
  <si>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</si>
  <si>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</si>
  <si>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</si>
  <si>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</si>
  <si>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</si>
  <si>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</si>
  <si>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</si>
  <si>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</si>
  <si>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</si>
  <si>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</si>
  <si>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</si>
  <si>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</si>
  <si>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</si>
  <si>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</si>
  <si>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</si>
  <si>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</si>
  <si>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</si>
  <si>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</si>
  <si>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</si>
  <si>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</si>
  <si>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</si>
  <si>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</si>
  <si>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</si>
  <si>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</si>
  <si>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</si>
  <si>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</si>
  <si>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</si>
  <si>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</si>
  <si>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</si>
  <si>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</si>
  <si>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</si>
  <si>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</si>
  <si>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</si>
  <si>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</si>
  <si>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</si>
  <si>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</si>
  <si>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</si>
  <si>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</si>
  <si>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</si>
  <si>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</si>
  <si>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</si>
  <si>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</si>
  <si>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</si>
  <si>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</si>
  <si>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</si>
  <si>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</si>
  <si>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</si>
  <si>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</si>
  <si>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</si>
  <si>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</si>
  <si>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</si>
  <si>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</si>
  <si>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</si>
  <si>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</si>
  <si>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</si>
  <si>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</si>
  <si>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</si>
  <si>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</si>
  <si>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</si>
  <si>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</si>
  <si>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</si>
  <si>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</si>
  <si>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</si>
  <si>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</si>
  <si>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</si>
  <si>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</si>
  <si>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</si>
  <si>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</si>
  <si>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</si>
  <si>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</si>
  <si>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</si>
  <si>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</si>
  <si>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</si>
  <si>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</si>
  <si>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</si>
  <si>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</si>
  <si>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</si>
  <si>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</si>
  <si>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</si>
  <si>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</si>
  <si>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</si>
  <si>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</si>
  <si>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</si>
  <si>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</si>
  <si>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</si>
  <si>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</si>
  <si>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</si>
  <si>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</si>
  <si>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</si>
  <si>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</si>
  <si>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</si>
  <si>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</si>
  <si>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</si>
  <si>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</si>
  <si>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</si>
  <si>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</si>
  <si>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</si>
  <si>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</si>
  <si>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</si>
  <si>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</si>
  <si>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</si>
  <si>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</si>
  <si>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</si>
  <si>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</si>
  <si>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</si>
  <si>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</si>
  <si>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</si>
  <si>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</si>
  <si>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</si>
  <si>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</si>
  <si>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</si>
  <si>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</si>
  <si>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</si>
  <si>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</si>
  <si>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</si>
  <si>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</si>
  <si>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</si>
  <si>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</si>
  <si>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</si>
  <si>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</si>
  <si>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</si>
  <si>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</si>
  <si>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</si>
  <si>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</si>
  <si>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</si>
  <si>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</si>
  <si>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</si>
  <si>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</si>
  <si>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</si>
  <si>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</si>
  <si>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</si>
  <si>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</si>
  <si>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</si>
  <si>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</si>
  <si>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</si>
  <si>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</si>
  <si>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</si>
  <si>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</si>
  <si>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</si>
  <si>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</si>
  <si>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</si>
  <si>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</si>
  <si>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</si>
  <si>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</si>
  <si>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</si>
  <si>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</si>
  <si>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</si>
  <si>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</si>
  <si>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</si>
  <si>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</si>
  <si>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</si>
  <si>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</si>
  <si>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</si>
  <si>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</si>
  <si>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</si>
  <si>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</si>
  <si>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</si>
  <si>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</si>
  <si>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</si>
  <si>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</si>
  <si>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</si>
  <si>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</si>
  <si>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</si>
  <si>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</si>
  <si>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</si>
  <si>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</si>
  <si>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</si>
  <si>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</si>
  <si>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</si>
  <si>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</si>
  <si>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</si>
  <si>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</si>
  <si>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</si>
  <si>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</si>
  <si>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</si>
  <si>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</si>
  <si>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</si>
  <si>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</si>
  <si>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</si>
  <si>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</si>
  <si>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</si>
  <si>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</si>
  <si>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</si>
  <si>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</si>
  <si>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</si>
  <si>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</si>
  <si>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</si>
  <si>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</si>
  <si>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</si>
  <si>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</si>
  <si>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</si>
  <si>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</si>
  <si>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</si>
  <si>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</si>
  <si>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</si>
  <si>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</si>
  <si>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</si>
  <si>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</si>
  <si>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</si>
  <si>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</si>
  <si>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</si>
  <si>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</si>
  <si>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</si>
  <si>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</si>
  <si>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</si>
  <si>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</si>
  <si>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</si>
  <si>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</si>
  <si>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</si>
  <si>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</si>
  <si>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</si>
  <si>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</si>
  <si>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</si>
  <si>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</si>
  <si>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</si>
  <si>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</si>
  <si>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</si>
  <si>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</si>
  <si>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</si>
  <si>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</si>
  <si>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</si>
  <si>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</si>
  <si>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</si>
  <si>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</si>
  <si>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</si>
  <si>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</si>
  <si>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</si>
  <si>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</si>
  <si>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</si>
  <si>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</si>
  <si>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</si>
  <si>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</si>
  <si>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</si>
  <si>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</si>
  <si>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</si>
  <si>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</si>
  <si>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</si>
  <si>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</si>
  <si>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</si>
  <si>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</si>
  <si>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</si>
  <si>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</si>
  <si>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</si>
  <si>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</si>
  <si>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</si>
  <si>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</si>
  <si>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</si>
  <si>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</si>
  <si>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</si>
  <si>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</si>
  <si>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</si>
  <si>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</si>
  <si>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</si>
  <si>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</si>
  <si>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</si>
  <si>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</si>
  <si>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</si>
  <si>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</si>
  <si>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</si>
  <si>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</si>
  <si>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</si>
  <si>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</si>
  <si>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</si>
  <si>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</si>
  <si>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</si>
  <si>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</si>
  <si>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</si>
  <si>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</si>
  <si>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</si>
  <si>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</si>
  <si>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</si>
  <si>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</si>
  <si>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</si>
  <si>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</si>
  <si>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</si>
  <si>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</si>
  <si>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</si>
  <si>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</si>
  <si>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</si>
  <si>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</si>
  <si>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</si>
  <si>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</si>
  <si>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</si>
  <si>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</si>
  <si>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</si>
  <si>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</si>
  <si>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</si>
  <si>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</si>
  <si>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</si>
  <si>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</si>
  <si>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</si>
  <si>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</si>
  <si>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</si>
  <si>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</si>
  <si>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</si>
  <si>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</si>
  <si>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</si>
  <si>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</si>
  <si>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</si>
  <si>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</si>
  <si>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</si>
  <si>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</si>
  <si>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</si>
  <si>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</si>
  <si>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</si>
  <si>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</si>
  <si>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</si>
  <si>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</si>
  <si>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</si>
  <si>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</si>
  <si>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</si>
  <si>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</si>
  <si>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</si>
  <si>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</si>
  <si>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</si>
  <si>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</si>
  <si>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</si>
  <si>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</si>
  <si>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</si>
  <si>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</si>
  <si>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</si>
  <si>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</si>
  <si>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</si>
  <si>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</si>
  <si>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</si>
  <si>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</si>
  <si>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</si>
  <si>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</si>
  <si>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</si>
  <si>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</si>
  <si>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</si>
  <si>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</si>
  <si>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</si>
  <si>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</si>
  <si>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</si>
  <si>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</si>
  <si>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</si>
  <si>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</si>
  <si>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</si>
  <si>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</si>
  <si>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</si>
  <si>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</si>
  <si>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</si>
  <si>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</si>
  <si>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</si>
  <si>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</si>
  <si>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</si>
  <si>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</si>
  <si>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</si>
  <si>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</si>
  <si>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</si>
  <si>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</si>
  <si>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</si>
  <si>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</si>
  <si>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</si>
  <si>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</si>
  <si>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</si>
  <si>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</si>
  <si>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</si>
  <si>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</si>
  <si>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</si>
  <si>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</si>
  <si>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</si>
  <si>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</si>
  <si>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</si>
  <si>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</si>
  <si>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</si>
  <si>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</si>
  <si>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</si>
  <si>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</si>
  <si>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</si>
  <si>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</si>
  <si>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</si>
  <si>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</si>
  <si>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</si>
  <si>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</si>
  <si>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</si>
  <si>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</si>
  <si>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</si>
  <si>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</si>
  <si>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</si>
  <si>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</si>
  <si>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</si>
  <si>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</si>
  <si>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</si>
  <si>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</si>
  <si>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</si>
  <si>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</si>
  <si>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</si>
  <si>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</si>
  <si>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</si>
  <si>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</si>
  <si>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</si>
  <si>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</si>
  <si>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</si>
  <si>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</si>
  <si>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</si>
  <si>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</si>
  <si>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</si>
  <si>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</si>
  <si>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</si>
  <si>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</si>
  <si>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</si>
  <si>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</si>
  <si>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</si>
  <si>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</si>
  <si>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</si>
  <si>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</si>
  <si>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</si>
  <si>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</si>
  <si>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</si>
  <si>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</si>
  <si>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</si>
  <si>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</si>
  <si>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</si>
  <si>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</si>
  <si>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</si>
  <si>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</si>
  <si>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</si>
  <si>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</si>
  <si>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</si>
  <si>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</si>
  <si>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</si>
  <si>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</si>
  <si>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</si>
  <si>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</si>
  <si>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</si>
  <si>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</si>
  <si>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</si>
  <si>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</si>
  <si>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</si>
  <si>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</si>
  <si>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</si>
  <si>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</si>
  <si>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</si>
  <si>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</si>
  <si>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</si>
  <si>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</si>
  <si>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</si>
  <si>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</si>
  <si>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</si>
  <si>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</si>
  <si>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</si>
  <si>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</si>
  <si>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</si>
  <si>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</si>
  <si>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</si>
  <si>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</si>
  <si>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</si>
  <si>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</si>
  <si>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</si>
  <si>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</si>
  <si>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</si>
  <si>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</si>
  <si>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</si>
  <si>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</si>
  <si>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</si>
  <si>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</si>
  <si>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</si>
  <si>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</si>
  <si>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</si>
  <si>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</si>
  <si>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</si>
  <si>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</si>
  <si>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</si>
  <si>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</si>
  <si>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</si>
  <si>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</si>
  <si>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</si>
  <si>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</si>
  <si>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</si>
  <si>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</si>
  <si>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</si>
  <si>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</si>
  <si>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</si>
  <si>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</si>
  <si>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</si>
  <si>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</si>
  <si>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</si>
  <si>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</si>
  <si>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</si>
  <si>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</si>
  <si>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</si>
  <si>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</si>
  <si>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</si>
  <si>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</si>
  <si>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</si>
  <si>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</si>
  <si>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</si>
  <si>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</si>
  <si>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</si>
  <si>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</si>
  <si>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</si>
  <si>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</si>
  <si>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</si>
  <si>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</si>
  <si>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</si>
  <si>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</si>
  <si>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</si>
  <si>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</si>
  <si>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</si>
  <si>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</si>
  <si>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</si>
  <si>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</si>
  <si>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</si>
  <si>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</si>
  <si>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</si>
  <si>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</si>
  <si>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</si>
  <si>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</si>
  <si>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</si>
  <si>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</si>
  <si>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</si>
  <si>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</si>
  <si>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</si>
  <si>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</si>
  <si>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</si>
  <si>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</si>
  <si>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</si>
  <si>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</si>
  <si>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</si>
  <si>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</si>
  <si>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</si>
  <si>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</si>
  <si>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</si>
  <si>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</si>
  <si>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</si>
  <si>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</si>
  <si>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</si>
  <si>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</si>
  <si>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</si>
  <si>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</si>
  <si>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</si>
  <si>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</si>
  <si>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</si>
  <si>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</si>
  <si>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</si>
  <si>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</si>
  <si>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</si>
  <si>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</si>
  <si>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</si>
  <si>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</si>
  <si>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</si>
  <si>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</si>
  <si>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</si>
  <si>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</si>
  <si>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</si>
  <si>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</si>
  <si>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</si>
  <si>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</si>
  <si>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</si>
  <si>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</si>
  <si>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</si>
  <si>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</si>
  <si>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</si>
  <si>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</si>
  <si>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</si>
  <si>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</si>
  <si>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</si>
  <si>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</si>
  <si>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</si>
  <si>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</si>
  <si>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</si>
  <si>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</si>
  <si>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</si>
  <si>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</si>
  <si>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</si>
  <si>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</si>
  <si>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</si>
  <si>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</si>
  <si>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</si>
  <si>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</si>
  <si>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</si>
  <si>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</si>
  <si>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</si>
  <si>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</si>
  <si>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</si>
  <si>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</si>
  <si>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</si>
  <si>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</si>
  <si>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</si>
  <si>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</si>
  <si>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</si>
  <si>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</si>
  <si>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</si>
  <si>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</si>
  <si>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</si>
  <si>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</si>
  <si>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</si>
  <si>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</si>
  <si>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</si>
  <si>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</si>
  <si>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</si>
  <si>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</si>
  <si>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</si>
  <si>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</si>
  <si>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</si>
  <si>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</si>
  <si>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</si>
  <si>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</si>
  <si>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</si>
  <si>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</si>
  <si>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</si>
  <si>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</si>
  <si>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</si>
  <si>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</si>
  <si>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</si>
  <si>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</si>
  <si>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</si>
  <si>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</si>
  <si>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</si>
  <si>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</si>
  <si>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</si>
  <si>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</si>
  <si>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</si>
  <si>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</si>
  <si>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</si>
  <si>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</si>
  <si>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</si>
  <si>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</si>
  <si>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</si>
  <si>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</si>
  <si>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</si>
  <si>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</si>
  <si>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</si>
  <si>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</si>
  <si>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</si>
  <si>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</si>
  <si>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</si>
  <si>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</si>
  <si>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</si>
  <si>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</si>
  <si>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</si>
  <si>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</si>
  <si>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</si>
  <si>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</si>
  <si>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</si>
  <si>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</si>
  <si>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</si>
  <si>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</si>
  <si>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</si>
  <si>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</si>
  <si>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</si>
  <si>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</si>
  <si>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</si>
  <si>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</si>
  <si>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</si>
  <si>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</si>
  <si>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</si>
  <si>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</si>
  <si>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</si>
  <si>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</si>
  <si>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</si>
  <si>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</si>
  <si>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</si>
  <si>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</si>
  <si>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</si>
  <si>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</si>
  <si>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</si>
  <si>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</si>
  <si>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</si>
  <si>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</si>
  <si>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</si>
  <si>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</si>
  <si>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</si>
  <si>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</si>
  <si>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</si>
  <si>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</si>
  <si>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</si>
  <si>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</si>
  <si>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</si>
  <si>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</si>
  <si>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</si>
  <si>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</si>
  <si>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</si>
  <si>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</si>
  <si>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</si>
  <si>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</si>
  <si>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</si>
  <si>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</si>
  <si>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</si>
  <si>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</si>
  <si>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</si>
  <si>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</si>
  <si>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</si>
  <si>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</si>
  <si>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</si>
  <si>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</si>
  <si>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</si>
  <si>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</si>
  <si>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</si>
  <si>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</si>
  <si>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</si>
  <si>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</si>
  <si>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</si>
  <si>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</si>
  <si>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</si>
  <si>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</si>
  <si>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</si>
  <si>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</si>
  <si>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</si>
  <si>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</si>
  <si>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</si>
  <si>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</si>
  <si>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</si>
  <si>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</si>
  <si>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</si>
  <si>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</si>
  <si>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</si>
  <si>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</si>
  <si>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</si>
  <si>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</si>
  <si>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</si>
  <si>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</si>
  <si>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</si>
  <si>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</si>
  <si>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</si>
  <si>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</si>
  <si>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</si>
  <si>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</si>
  <si>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</si>
  <si>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</si>
  <si>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</si>
  <si>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</si>
  <si>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</si>
  <si>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</si>
  <si>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</si>
  <si>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</si>
  <si>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</si>
  <si>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</si>
  <si>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</si>
  <si>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</si>
  <si>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</si>
  <si>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</si>
  <si>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</si>
  <si>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</si>
  <si>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</si>
  <si>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</si>
  <si>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</si>
  <si>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</si>
  <si>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</si>
  <si>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</si>
  <si>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</si>
  <si>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</si>
  <si>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</si>
  <si>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</si>
  <si>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</si>
  <si>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</si>
  <si>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</si>
  <si>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</si>
  <si>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</si>
  <si>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</si>
  <si>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</si>
  <si>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</si>
  <si>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</si>
  <si>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</si>
  <si>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</si>
  <si>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</si>
  <si>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</si>
  <si>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</si>
  <si>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</si>
  <si>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</si>
  <si>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</si>
  <si>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</si>
  <si>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</si>
  <si>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</si>
  <si>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</si>
  <si>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</si>
  <si>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</si>
  <si>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</si>
  <si>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</si>
  <si>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</si>
  <si>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</si>
  <si>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</si>
  <si>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</si>
  <si>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</si>
  <si>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</si>
  <si>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</si>
  <si>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</si>
  <si>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</si>
  <si>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</si>
  <si>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</si>
  <si>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</si>
  <si>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</si>
  <si>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</si>
  <si>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</si>
  <si>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</si>
  <si>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</si>
  <si>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</si>
  <si>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</si>
  <si>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</si>
  <si>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</si>
  <si>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</si>
  <si>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</si>
  <si>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</si>
  <si>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</si>
  <si>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</si>
  <si>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</si>
  <si>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</si>
  <si>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</si>
  <si>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</si>
  <si>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</si>
  <si>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</si>
  <si>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</si>
  <si>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</si>
  <si>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</si>
  <si>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</si>
  <si>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</si>
  <si>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</si>
  <si>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</si>
  <si>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</si>
  <si>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</si>
  <si>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</si>
  <si>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</si>
  <si>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</si>
  <si>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</si>
  <si>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</si>
  <si>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</si>
  <si>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</si>
  <si>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</si>
  <si>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</si>
  <si>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</si>
  <si>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</si>
  <si>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</si>
  <si>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</si>
  <si>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</si>
  <si>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</si>
  <si>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</si>
  <si>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</si>
  <si>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</si>
  <si>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</si>
  <si>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</si>
  <si>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</si>
  <si>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</si>
  <si>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</si>
  <si>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</si>
  <si>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</si>
  <si>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</si>
  <si>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</si>
  <si>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</si>
  <si>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</si>
  <si>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</si>
  <si>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</si>
  <si>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</si>
  <si>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</si>
  <si>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</si>
  <si>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</si>
  <si>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</si>
  <si>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</si>
  <si>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</si>
  <si>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医療法人三田会高岡みなみ病院</t>
    <phoneticPr fontId="3"/>
  </si>
  <si>
    <t>〒939-1104 高岡市戸出町３－１４－２４</t>
    <phoneticPr fontId="3"/>
  </si>
  <si>
    <t>〇</t>
  </si>
  <si>
    <t>2018年9月</t>
  </si>
  <si>
    <t>医療法人</t>
  </si>
  <si>
    <t>複数の診療科で活用</t>
  </si>
  <si>
    <t>内科</t>
  </si>
  <si>
    <t>循環器内科</t>
  </si>
  <si>
    <t>整形外科</t>
  </si>
  <si>
    <t>ＤＰＣ病院ではない</t>
  </si>
  <si>
    <t>有</t>
  </si>
  <si>
    <t>-</t>
    <phoneticPr fontId="3"/>
  </si>
  <si>
    <t>4階病棟（一般病棟）</t>
  </si>
  <si>
    <t>回復期機能</t>
  </si>
  <si>
    <t>腎臓内科</t>
  </si>
  <si>
    <t>3階病棟（療養病棟）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</si>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</sst>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t="s">
        <v>1039</v>
      </c>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53</v>
      </c>
      <c r="K99" s="237" t="str">
        <f>IF(OR(COUNTIF(L99:M99,"未確認")&gt;0,COUNTIF(L99:M99,"~*")&gt;0),"※","")</f>
        <v/>
      </c>
      <c r="L99" s="258">
        <v>53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45</v>
      </c>
      <c r="K101" s="237" t="str">
        <f>IF(OR(COUNTIF(L101:M101,"未確認")&gt;0,COUNTIF(L101:M101,"~*")&gt;0),"※","")</f>
        <v/>
      </c>
      <c r="L101" s="258">
        <v>45</v>
      </c>
      <c r="M101" s="258">
        <v>0</v>
      </c>
    </row>
    <row r="102" spans="1:22" s="83" customFormat="1" ht="34.5" customHeight="1">
      <c r="A102" s="244" t="s">
        <v>610</v>
      </c>
      <c r="B102" s="84"/>
      <c r="C102" s="377"/>
      <c r="D102" s="379"/>
      <c r="E102" s="317" t="s">
        <v>612</v>
      </c>
      <c r="F102" s="318"/>
      <c r="G102" s="318"/>
      <c r="H102" s="319"/>
      <c r="I102" s="420"/>
      <c r="J102" s="256">
        <f t="shared" si="0"/>
        <v>53</v>
      </c>
      <c r="K102" s="237" t="str">
        <f t="shared" ref="K102:K111" si="1">IF(OR(COUNTIF(L101:M101,"未確認")&gt;0,COUNTIF(L101:M101,"~*")&gt;0),"※","")</f>
        <v/>
      </c>
      <c r="L102" s="258">
        <v>53</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0</v>
      </c>
      <c r="M106" s="258">
        <v>41</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0</v>
      </c>
      <c r="M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1051</v>
      </c>
    </row>
    <row r="123" spans="1:22" s="83" customFormat="1" ht="40.5" customHeight="1">
      <c r="A123" s="244" t="s">
        <v>620</v>
      </c>
      <c r="B123" s="1"/>
      <c r="C123" s="289"/>
      <c r="D123" s="290"/>
      <c r="E123" s="377"/>
      <c r="F123" s="378"/>
      <c r="G123" s="378"/>
      <c r="H123" s="379"/>
      <c r="I123" s="341"/>
      <c r="J123" s="105"/>
      <c r="K123" s="106"/>
      <c r="L123" s="98" t="s">
        <v>1045</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53</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73</v>
      </c>
      <c r="K154" s="264" t="str">
        <f t="shared" si="3"/>
        <v/>
      </c>
      <c r="L154" s="117">
        <v>73</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40</v>
      </c>
      <c r="K158" s="264" t="str">
        <f t="shared" si="3"/>
        <v/>
      </c>
      <c r="L158" s="117">
        <v>0</v>
      </c>
      <c r="M158" s="117">
        <v>40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10</v>
      </c>
      <c r="M269" s="147">
        <v>7</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1.1000000000000001</v>
      </c>
      <c r="M270" s="148">
        <v>0.9</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3</v>
      </c>
      <c r="M271" s="147">
        <v>0</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1.6</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6</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399</v>
      </c>
      <c r="K392" s="81" t="str">
        <f t="shared" ref="K392:K397" si="12">IF(OR(COUNTIF(L392:M392,"未確認")&gt;0,COUNTIF(L392:M392,"~*")&gt;0),"※","")</f>
        <v/>
      </c>
      <c r="L392" s="147">
        <v>370</v>
      </c>
      <c r="M392" s="147">
        <v>29</v>
      </c>
    </row>
    <row r="393" spans="1:22" s="83" customFormat="1" ht="34.5" customHeight="1">
      <c r="A393" s="249" t="s">
        <v>773</v>
      </c>
      <c r="B393" s="84"/>
      <c r="C393" s="370"/>
      <c r="D393" s="380"/>
      <c r="E393" s="320" t="s">
        <v>224</v>
      </c>
      <c r="F393" s="321"/>
      <c r="G393" s="321"/>
      <c r="H393" s="322"/>
      <c r="I393" s="343"/>
      <c r="J393" s="140">
        <f t="shared" si="11"/>
        <v>301</v>
      </c>
      <c r="K393" s="81" t="str">
        <f t="shared" si="12"/>
        <v/>
      </c>
      <c r="L393" s="147">
        <v>272</v>
      </c>
      <c r="M393" s="147">
        <v>29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98</v>
      </c>
      <c r="K395" s="81" t="str">
        <f t="shared" si="12"/>
        <v/>
      </c>
      <c r="L395" s="147">
        <v>98</v>
      </c>
      <c r="M395" s="147">
        <v>0</v>
      </c>
    </row>
    <row r="396" spans="1:22" s="83" customFormat="1" ht="34.5" customHeight="1">
      <c r="A396" s="250" t="s">
        <v>776</v>
      </c>
      <c r="B396" s="1"/>
      <c r="C396" s="370"/>
      <c r="D396" s="320" t="s">
        <v>227</v>
      </c>
      <c r="E396" s="321"/>
      <c r="F396" s="321"/>
      <c r="G396" s="321"/>
      <c r="H396" s="322"/>
      <c r="I396" s="343"/>
      <c r="J396" s="140">
        <f t="shared" si="11"/>
        <v>26703</v>
      </c>
      <c r="K396" s="81" t="str">
        <f t="shared" si="12"/>
        <v/>
      </c>
      <c r="L396" s="147">
        <v>12442</v>
      </c>
      <c r="M396" s="147">
        <v>14261</v>
      </c>
    </row>
    <row r="397" spans="1:22" s="83" customFormat="1" ht="34.5" customHeight="1">
      <c r="A397" s="250" t="s">
        <v>777</v>
      </c>
      <c r="B397" s="119"/>
      <c r="C397" s="370"/>
      <c r="D397" s="320" t="s">
        <v>228</v>
      </c>
      <c r="E397" s="321"/>
      <c r="F397" s="321"/>
      <c r="G397" s="321"/>
      <c r="H397" s="322"/>
      <c r="I397" s="344"/>
      <c r="J397" s="140">
        <f t="shared" si="11"/>
        <v>414</v>
      </c>
      <c r="K397" s="81" t="str">
        <f t="shared" si="12"/>
        <v/>
      </c>
      <c r="L397" s="147">
        <v>381</v>
      </c>
      <c r="M397" s="147">
        <v>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399</v>
      </c>
      <c r="K405" s="81" t="str">
        <f t="shared" ref="K405:K422" si="14">IF(OR(COUNTIF(L405:M405,"未確認")&gt;0,COUNTIF(L405:M405,"~*")&gt;0),"※","")</f>
        <v/>
      </c>
      <c r="L405" s="147">
        <v>370</v>
      </c>
      <c r="M405" s="147">
        <v>29</v>
      </c>
    </row>
    <row r="406" spans="1:22" s="83" customFormat="1" ht="34.5" customHeight="1">
      <c r="A406" s="251" t="s">
        <v>779</v>
      </c>
      <c r="B406" s="119"/>
      <c r="C406" s="369"/>
      <c r="D406" s="375" t="s">
        <v>233</v>
      </c>
      <c r="E406" s="377" t="s">
        <v>234</v>
      </c>
      <c r="F406" s="378"/>
      <c r="G406" s="378"/>
      <c r="H406" s="379"/>
      <c r="I406" s="361"/>
      <c r="J406" s="140">
        <f t="shared" si="13"/>
        <v>27</v>
      </c>
      <c r="K406" s="81" t="str">
        <f t="shared" si="14"/>
        <v/>
      </c>
      <c r="L406" s="147">
        <v>1</v>
      </c>
      <c r="M406" s="147">
        <v>26</v>
      </c>
    </row>
    <row r="407" spans="1:22" s="83" customFormat="1" ht="34.5" customHeight="1">
      <c r="A407" s="251" t="s">
        <v>780</v>
      </c>
      <c r="B407" s="119"/>
      <c r="C407" s="369"/>
      <c r="D407" s="369"/>
      <c r="E407" s="320" t="s">
        <v>235</v>
      </c>
      <c r="F407" s="321"/>
      <c r="G407" s="321"/>
      <c r="H407" s="322"/>
      <c r="I407" s="361"/>
      <c r="J407" s="140">
        <f t="shared" si="13"/>
        <v>242</v>
      </c>
      <c r="K407" s="81" t="str">
        <f t="shared" si="14"/>
        <v/>
      </c>
      <c r="L407" s="147">
        <v>240</v>
      </c>
      <c r="M407" s="147">
        <v>2</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64</v>
      </c>
      <c r="M408" s="147">
        <v>1</v>
      </c>
    </row>
    <row r="409" spans="1:22" s="83" customFormat="1" ht="34.5" customHeight="1">
      <c r="A409" s="251" t="s">
        <v>782</v>
      </c>
      <c r="B409" s="119"/>
      <c r="C409" s="369"/>
      <c r="D409" s="369"/>
      <c r="E409" s="317" t="s">
        <v>989</v>
      </c>
      <c r="F409" s="318"/>
      <c r="G409" s="318"/>
      <c r="H409" s="319"/>
      <c r="I409" s="361"/>
      <c r="J409" s="140">
        <f t="shared" si="13"/>
        <v>65</v>
      </c>
      <c r="K409" s="81" t="str">
        <f t="shared" si="14"/>
        <v/>
      </c>
      <c r="L409" s="147">
        <v>65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410</v>
      </c>
      <c r="K413" s="81" t="str">
        <f t="shared" si="14"/>
        <v/>
      </c>
      <c r="L413" s="147">
        <v>381</v>
      </c>
      <c r="M413" s="147">
        <v>29</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26</v>
      </c>
      <c r="M414" s="147">
        <v>0</v>
      </c>
    </row>
    <row r="415" spans="1:22" s="83" customFormat="1" ht="34.5" customHeight="1">
      <c r="A415" s="251" t="s">
        <v>788</v>
      </c>
      <c r="B415" s="119"/>
      <c r="C415" s="369"/>
      <c r="D415" s="369"/>
      <c r="E415" s="320" t="s">
        <v>242</v>
      </c>
      <c r="F415" s="321"/>
      <c r="G415" s="321"/>
      <c r="H415" s="322"/>
      <c r="I415" s="361"/>
      <c r="J415" s="140">
        <f t="shared" si="13"/>
        <v>281</v>
      </c>
      <c r="K415" s="81" t="str">
        <f t="shared" si="14"/>
        <v/>
      </c>
      <c r="L415" s="147">
        <v>280</v>
      </c>
      <c r="M415" s="147">
        <v>1</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3</v>
      </c>
      <c r="M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52</v>
      </c>
      <c r="K420" s="81" t="str">
        <f t="shared" si="14"/>
        <v/>
      </c>
      <c r="L420" s="147">
        <v>50</v>
      </c>
      <c r="M420" s="147">
        <v>2</v>
      </c>
    </row>
    <row r="421" spans="1:22" s="83" customFormat="1" ht="34.5" customHeight="1">
      <c r="A421" s="251" t="s">
        <v>794</v>
      </c>
      <c r="B421" s="119"/>
      <c r="C421" s="369"/>
      <c r="D421" s="369"/>
      <c r="E421" s="320" t="s">
        <v>247</v>
      </c>
      <c r="F421" s="321"/>
      <c r="G421" s="321"/>
      <c r="H421" s="322"/>
      <c r="I421" s="361"/>
      <c r="J421" s="140">
        <f t="shared" si="13"/>
        <v>46</v>
      </c>
      <c r="K421" s="81" t="str">
        <f t="shared" si="14"/>
        <v/>
      </c>
      <c r="L421" s="147">
        <v>22</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384</v>
      </c>
      <c r="K430" s="193" t="str">
        <f>IF(OR(COUNTIF(L430:M430,"未確認")&gt;0,COUNTIF(L430:M430,"~*")&gt;0),"※","")</f>
        <v/>
      </c>
      <c r="L430" s="147">
        <v>355</v>
      </c>
      <c r="M430" s="147">
        <v>29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52</v>
      </c>
      <c r="K431" s="193" t="str">
        <f>IF(OR(COUNTIF(L431:M431,"未確認")&gt;0,COUNTIF(L431:M431,"~*")&gt;0),"※","")</f>
        <v/>
      </c>
      <c r="L431" s="147">
        <v>50</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46</v>
      </c>
      <c r="K433" s="193" t="str">
        <f>IF(OR(COUNTIF(L433:M433,"未確認")&gt;0,COUNTIF(L433:M433,"~*")&gt;0),"※","")</f>
        <v/>
      </c>
      <c r="L433" s="147">
        <v>22</v>
      </c>
      <c r="M433" s="147">
        <v>24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286</v>
      </c>
      <c r="K434" s="193" t="str">
        <f>IF(OR(COUNTIF(L434:M434,"未確認")&gt;0,COUNTIF(L434:M434,"~*")&gt;0),"※","")</f>
        <v/>
      </c>
      <c r="L434" s="147">
        <v>283</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21</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19</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27</v>
      </c>
      <c r="K468" s="201" t="str">
        <f t="shared" ref="K468:K475" si="16">IF(OR(COUNTIF(L468:M468,"未確認")&gt;0,COUNTIF(L468:M468,"*")&gt;0),"※","")</f>
        <v>※</v>
      </c>
      <c r="L468" s="117">
        <v>27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v>11</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15</v>
      </c>
      <c r="K476" s="201" t="str">
        <f>IF(OR(COUNTIF(L476:M476,"未確認")&gt;0,COUNTIF(L476:M476,"~")&gt;0),"※","")</f>
        <v/>
      </c>
      <c r="L476" s="117">
        <v>15</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IF(SUM(L522:M522)=0,IF(COUNTIF(L522:M522,"未確認")&gt;0,"未確認",IF(COUNTIF(L522:M522,"~*")&gt;0,"*",SUM(L522:M522))),SUM(L522:M522))</f>
        <v>*</v>
      </c>
      <c r="K522" s="201" t="str">
        <f>IF(OR(COUNTIF(L522:M522,"未確認")&gt;0,COUNTIF(L522:M522,"*")&gt;0),"※","")</f>
        <v>※</v>
      </c>
      <c r="L522" s="117" t="s">
        <v>541</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56</v>
      </c>
      <c r="K617" s="201" t="str">
        <f t="shared" si="29"/>
        <v/>
      </c>
      <c r="L617" s="117">
        <v>56</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23</v>
      </c>
      <c r="K632" s="201" t="str">
        <f t="shared" si="31"/>
        <v/>
      </c>
      <c r="L632" s="117">
        <v>23</v>
      </c>
      <c r="M632" s="117">
        <v>0</v>
      </c>
    </row>
    <row r="633" spans="1:22" s="118" customFormat="1" ht="57">
      <c r="A633" s="252" t="s">
        <v>919</v>
      </c>
      <c r="B633" s="119"/>
      <c r="C633" s="320" t="s">
        <v>436</v>
      </c>
      <c r="D633" s="321"/>
      <c r="E633" s="321"/>
      <c r="F633" s="321"/>
      <c r="G633" s="321"/>
      <c r="H633" s="322"/>
      <c r="I633" s="122" t="s">
        <v>437</v>
      </c>
      <c r="J633" s="116">
        <f t="shared" si="30"/>
        <v>14</v>
      </c>
      <c r="K633" s="201" t="str">
        <f t="shared" si="31"/>
        <v/>
      </c>
      <c r="L633" s="117">
        <v>14</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43</v>
      </c>
      <c r="K646" s="201" t="str">
        <f t="shared" ref="K646:K660" si="33">IF(OR(COUNTIF(L646:M646,"未確認")&gt;0,COUNTIF(L646:M646,"*")&gt;0),"※","")</f>
        <v/>
      </c>
      <c r="L646" s="117">
        <v>23</v>
      </c>
      <c r="M646" s="117">
        <v>20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
      </c>
      <c r="L650" s="117">
        <v>23</v>
      </c>
      <c r="M650" s="117">
        <v>20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34</v>
      </c>
      <c r="K683" s="201" t="str">
        <f>IF(OR(COUNTIF(L683:M683,"未確認")&gt;0,COUNTIF(L683:M683,"*")&gt;0),"※","")</f>
        <v/>
      </c>
      <c r="L683" s="117">
        <v>0</v>
      </c>
      <c r="M683" s="117">
        <v>34</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911B2B3-660F-4AE2-B32A-23D485D3818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2019-12-23T01:00:35Z</dcterms:modified>
</cp:coreProperties>
</file>