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A72C42D-6C61-4AB5-BB3F-EE0FDE2018B5}"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<sst xmlns="http://schemas.openxmlformats.org/spreadsheetml/2006/main" count="2979" uniqueCount="1049">
  <si>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</si>
  <si>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</si>
  <si>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</si>
  <si>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</si>
  <si>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</si>
  <si>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</si>
  <si>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</si>
  <si>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</si>
  <si>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</si>
  <si>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</si>
  <si>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</si>
  <si>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</si>
  <si>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</si>
  <si>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</si>
  <si>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</si>
  <si>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</si>
  <si>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</si>
  <si>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</si>
  <si>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</si>
  <si>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</si>
  <si>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</si>
  <si>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</si>
  <si>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</si>
  <si>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</si>
  <si>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</si>
  <si>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</si>
  <si>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</si>
  <si>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</si>
  <si>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</si>
  <si>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</si>
  <si>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</si>
  <si>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</si>
  <si>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</si>
  <si>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</si>
  <si>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</si>
  <si>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</si>
  <si>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</si>
  <si>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</si>
  <si>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</si>
  <si>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</si>
  <si>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</si>
  <si>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</si>
  <si>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</si>
  <si>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</si>
  <si>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</si>
  <si>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</si>
  <si>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</si>
  <si>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</si>
  <si>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</si>
  <si>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</si>
  <si>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</si>
  <si>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</si>
  <si>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</si>
  <si>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</si>
  <si>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</si>
  <si>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</si>
  <si>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</si>
  <si>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</si>
  <si>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</si>
  <si>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</si>
  <si>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</si>
  <si>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</si>
  <si>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</si>
  <si>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</si>
  <si>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</si>
  <si>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</si>
  <si>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</si>
  <si>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</si>
  <si>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</si>
  <si>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</si>
  <si>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</si>
  <si>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</si>
  <si>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</si>
  <si>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</si>
  <si>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</si>
  <si>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</si>
  <si>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</si>
  <si>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</si>
  <si>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</si>
  <si>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</si>
  <si>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</si>
  <si>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</si>
  <si>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</si>
  <si>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</si>
  <si>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</si>
  <si>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</si>
  <si>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</si>
  <si>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</si>
  <si>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</si>
  <si>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</si>
  <si>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</si>
  <si>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</si>
  <si>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</si>
  <si>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</si>
  <si>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</si>
  <si>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</si>
  <si>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</si>
  <si>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</si>
  <si>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</si>
  <si>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</si>
  <si>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</si>
  <si>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</si>
  <si>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</si>
  <si>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</si>
  <si>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</si>
  <si>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</si>
  <si>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</si>
  <si>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</si>
  <si>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</si>
  <si>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</si>
  <si>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</si>
  <si>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</si>
  <si>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</si>
  <si>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</si>
  <si>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</si>
  <si>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</si>
  <si>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</si>
  <si>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</si>
  <si>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</si>
  <si>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</si>
  <si>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</si>
  <si>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</si>
  <si>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</si>
  <si>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</si>
  <si>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</si>
  <si>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</si>
  <si>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</si>
  <si>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</si>
  <si>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</si>
  <si>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</si>
  <si>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</si>
  <si>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</si>
  <si>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</si>
  <si>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</si>
  <si>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</si>
  <si>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</si>
  <si>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</si>
  <si>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</si>
  <si>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</si>
  <si>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</si>
  <si>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</si>
  <si>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</si>
  <si>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</si>
  <si>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</si>
  <si>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</si>
  <si>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</si>
  <si>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</si>
  <si>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</si>
  <si>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</si>
  <si>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</si>
  <si>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</si>
  <si>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</si>
  <si>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</si>
  <si>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</si>
  <si>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</si>
  <si>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</si>
  <si>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</si>
  <si>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</si>
  <si>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</si>
  <si>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</si>
  <si>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</si>
  <si>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</si>
  <si>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</si>
  <si>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</si>
  <si>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</si>
  <si>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</si>
  <si>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</si>
  <si>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</si>
  <si>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</si>
  <si>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</si>
  <si>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</si>
  <si>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</si>
  <si>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</si>
  <si>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</si>
  <si>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</si>
  <si>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</si>
  <si>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</si>
  <si>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</si>
  <si>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</si>
  <si>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</si>
  <si>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</si>
  <si>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</si>
  <si>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</si>
  <si>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</si>
  <si>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</si>
  <si>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</si>
  <si>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</si>
  <si>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</si>
  <si>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</si>
  <si>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</si>
  <si>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</si>
  <si>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</si>
  <si>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</si>
  <si>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</si>
  <si>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</si>
  <si>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</si>
  <si>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</si>
  <si>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</si>
  <si>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</si>
  <si>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</si>
  <si>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</si>
  <si>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</si>
  <si>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</si>
  <si>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</si>
  <si>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</si>
  <si>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</si>
  <si>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</si>
  <si>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</si>
  <si>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</si>
  <si>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</si>
  <si>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</si>
  <si>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</si>
  <si>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</si>
  <si>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</si>
  <si>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</si>
  <si>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</si>
  <si>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</si>
  <si>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</si>
  <si>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</si>
  <si>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</si>
  <si>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</si>
  <si>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</si>
  <si>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</si>
  <si>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</si>
  <si>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</si>
  <si>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</si>
  <si>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</si>
  <si>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</si>
  <si>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</si>
  <si>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</si>
  <si>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</si>
  <si>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</si>
  <si>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</si>
  <si>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</si>
  <si>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</si>
  <si>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</si>
  <si>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</si>
  <si>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</si>
  <si>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</si>
  <si>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</si>
  <si>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</si>
  <si>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</si>
  <si>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</si>
  <si>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</si>
  <si>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</si>
  <si>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</si>
  <si>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</si>
  <si>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</si>
  <si>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</si>
  <si>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</si>
  <si>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</si>
  <si>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</si>
  <si>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</si>
  <si>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</si>
  <si>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</si>
  <si>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</si>
  <si>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</si>
  <si>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</si>
  <si>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</si>
  <si>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</si>
  <si>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</si>
  <si>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</si>
  <si>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</si>
  <si>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</si>
  <si>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</si>
  <si>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</si>
  <si>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</si>
  <si>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</si>
  <si>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</si>
  <si>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</si>
  <si>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</si>
  <si>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</si>
  <si>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</si>
  <si>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</si>
  <si>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</si>
  <si>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</si>
  <si>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</si>
  <si>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</si>
  <si>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</si>
  <si>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</si>
  <si>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</si>
  <si>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</si>
  <si>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</si>
  <si>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</si>
  <si>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</si>
  <si>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</si>
  <si>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</si>
  <si>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</si>
  <si>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</si>
  <si>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</si>
  <si>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</si>
  <si>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</si>
  <si>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</si>
  <si>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</si>
  <si>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</si>
  <si>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</si>
  <si>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</si>
  <si>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</si>
  <si>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</si>
  <si>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</si>
  <si>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</si>
  <si>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</si>
  <si>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</si>
  <si>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</si>
  <si>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</si>
  <si>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</si>
  <si>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</si>
  <si>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</si>
  <si>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</si>
  <si>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</si>
  <si>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</si>
  <si>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</si>
  <si>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</si>
  <si>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</si>
  <si>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</si>
  <si>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</si>
  <si>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</si>
  <si>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</si>
  <si>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</si>
  <si>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</si>
  <si>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</si>
  <si>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</si>
  <si>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</si>
  <si>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</si>
  <si>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</si>
  <si>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</si>
  <si>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</si>
  <si>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</si>
  <si>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</si>
  <si>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</si>
  <si>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</si>
  <si>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</si>
  <si>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</si>
  <si>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</si>
  <si>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</si>
  <si>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</si>
  <si>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</si>
  <si>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</si>
  <si>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</si>
  <si>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</si>
  <si>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</si>
  <si>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</si>
  <si>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</si>
  <si>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</si>
  <si>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</si>
  <si>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</si>
  <si>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</si>
  <si>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</si>
  <si>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</si>
  <si>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</si>
  <si>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</si>
  <si>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</si>
  <si>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</si>
  <si>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</si>
  <si>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</si>
  <si>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</si>
  <si>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</si>
  <si>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</si>
  <si>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</si>
  <si>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</si>
  <si>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</si>
  <si>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</si>
  <si>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</si>
  <si>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</si>
  <si>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</si>
  <si>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</si>
  <si>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</si>
  <si>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</si>
  <si>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</si>
  <si>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</si>
  <si>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</si>
  <si>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</si>
  <si>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</si>
  <si>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</si>
  <si>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</si>
  <si>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</si>
  <si>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</si>
  <si>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</si>
  <si>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</si>
  <si>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</si>
  <si>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</si>
  <si>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</si>
  <si>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</si>
  <si>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</si>
  <si>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</si>
  <si>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</si>
  <si>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</si>
  <si>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</si>
  <si>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</si>
  <si>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</si>
  <si>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</si>
  <si>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</si>
  <si>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</si>
  <si>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</si>
  <si>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</si>
  <si>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</si>
  <si>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</si>
  <si>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</si>
  <si>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</si>
  <si>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</si>
  <si>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</si>
  <si>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</si>
  <si>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</si>
  <si>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</si>
  <si>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</si>
  <si>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</si>
  <si>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</si>
  <si>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</si>
  <si>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</si>
  <si>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</si>
  <si>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</si>
  <si>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</si>
  <si>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</si>
  <si>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</si>
  <si>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</si>
  <si>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</si>
  <si>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</si>
  <si>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</si>
  <si>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</si>
  <si>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</si>
  <si>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</si>
  <si>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</si>
  <si>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</si>
  <si>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</si>
  <si>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</si>
  <si>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</si>
  <si>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</si>
  <si>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</si>
  <si>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</si>
  <si>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</si>
  <si>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</si>
  <si>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</si>
  <si>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</si>
  <si>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</si>
  <si>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</si>
  <si>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</si>
  <si>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</si>
  <si>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</si>
  <si>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</si>
  <si>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</si>
  <si>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</si>
  <si>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</si>
  <si>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</si>
  <si>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</si>
  <si>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</si>
  <si>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</si>
  <si>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</si>
  <si>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</si>
  <si>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</si>
  <si>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</si>
  <si>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</si>
  <si>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</si>
  <si>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</si>
  <si>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</si>
  <si>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</si>
  <si>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</si>
  <si>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</si>
  <si>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</si>
  <si>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</si>
  <si>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</si>
  <si>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</si>
  <si>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</si>
  <si>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</si>
  <si>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</si>
  <si>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</si>
  <si>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</si>
  <si>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</si>
  <si>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</si>
  <si>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</si>
  <si>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</si>
  <si>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</si>
  <si>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</si>
  <si>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</si>
  <si>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</si>
  <si>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</si>
  <si>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</si>
  <si>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</si>
  <si>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</si>
  <si>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</si>
  <si>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</si>
  <si>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</si>
  <si>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</si>
  <si>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</si>
  <si>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</si>
  <si>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</si>
  <si>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</si>
  <si>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</si>
  <si>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</si>
  <si>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</si>
  <si>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</si>
  <si>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</si>
  <si>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</si>
  <si>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</si>
  <si>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</si>
  <si>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</si>
  <si>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</si>
  <si>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</si>
  <si>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</si>
  <si>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</si>
  <si>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</si>
  <si>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</si>
  <si>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</si>
  <si>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</si>
  <si>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</si>
  <si>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</si>
  <si>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</si>
  <si>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</si>
  <si>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</si>
  <si>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</si>
  <si>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</si>
  <si>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</si>
  <si>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</si>
  <si>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</si>
  <si>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</si>
  <si>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</si>
  <si>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</si>
  <si>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</si>
  <si>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</si>
  <si>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</si>
  <si>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</si>
  <si>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</si>
  <si>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</si>
  <si>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</si>
  <si>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</si>
  <si>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</si>
  <si>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</si>
  <si>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</si>
  <si>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</si>
  <si>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</si>
  <si>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</si>
  <si>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</si>
  <si>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</si>
  <si>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</si>
  <si>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</si>
  <si>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</si>
  <si>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</si>
  <si>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</si>
  <si>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</si>
  <si>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</si>
  <si>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</si>
  <si>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</si>
  <si>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</si>
  <si>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</si>
  <si>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</si>
  <si>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</si>
  <si>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</si>
  <si>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</si>
  <si>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</si>
  <si>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</si>
  <si>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</si>
  <si>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</si>
  <si>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</si>
  <si>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</si>
  <si>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</si>
  <si>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</si>
  <si>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</si>
  <si>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</si>
  <si>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</si>
  <si>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</si>
  <si>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</si>
  <si>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</si>
  <si>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</si>
  <si>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</si>
  <si>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</si>
  <si>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</si>
  <si>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</si>
  <si>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</si>
  <si>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</si>
  <si>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</si>
  <si>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</si>
  <si>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</si>
  <si>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</si>
  <si>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</si>
  <si>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</si>
  <si>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</si>
  <si>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</si>
  <si>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</si>
  <si>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</si>
  <si>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</si>
  <si>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</si>
  <si>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</si>
  <si>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</si>
  <si>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</si>
  <si>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</si>
  <si>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</si>
  <si>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</si>
  <si>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</si>
  <si>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</si>
  <si>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</si>
  <si>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</si>
  <si>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</si>
  <si>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</si>
  <si>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</si>
  <si>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</si>
  <si>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</si>
  <si>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</si>
  <si>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</si>
  <si>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</si>
  <si>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</si>
  <si>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</si>
  <si>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</si>
  <si>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</si>
  <si>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</si>
  <si>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</si>
  <si>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</si>
  <si>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</si>
  <si>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</si>
  <si>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</si>
  <si>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</si>
  <si>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</si>
  <si>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</si>
  <si>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</si>
  <si>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</si>
  <si>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</si>
  <si>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</si>
  <si>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</si>
  <si>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</si>
  <si>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</si>
  <si>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</si>
  <si>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</si>
  <si>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</si>
  <si>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</si>
  <si>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</si>
  <si>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</si>
  <si>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</si>
  <si>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</si>
  <si>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</si>
  <si>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</si>
  <si>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</si>
  <si>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</si>
  <si>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</si>
  <si>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</si>
  <si>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</si>
  <si>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</si>
  <si>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</si>
  <si>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</si>
  <si>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</si>
  <si>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</si>
  <si>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</si>
  <si>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</si>
  <si>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</si>
  <si>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</si>
  <si>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</si>
  <si>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</si>
  <si>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</si>
  <si>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</si>
  <si>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</si>
  <si>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</si>
  <si>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</si>
  <si>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</si>
  <si>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</si>
  <si>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</si>
  <si>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</si>
  <si>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</si>
  <si>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</si>
  <si>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</si>
  <si>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</si>
  <si>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</si>
  <si>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</si>
  <si>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</si>
  <si>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</si>
  <si>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</si>
  <si>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</si>
  <si>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</si>
  <si>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</si>
  <si>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</si>
  <si>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</si>
  <si>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</si>
  <si>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</si>
  <si>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</si>
  <si>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</si>
  <si>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</si>
  <si>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</si>
  <si>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</si>
  <si>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</si>
  <si>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</si>
  <si>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</si>
  <si>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</si>
  <si>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</si>
  <si>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</si>
  <si>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</si>
  <si>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</si>
  <si>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</si>
  <si>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</si>
  <si>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</si>
  <si>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</si>
  <si>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</si>
  <si>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</si>
  <si>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</si>
  <si>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</si>
  <si>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</si>
  <si>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</si>
  <si>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</si>
  <si>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</si>
  <si>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</si>
  <si>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</si>
  <si>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</si>
  <si>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</si>
  <si>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</si>
  <si>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</si>
  <si>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</si>
  <si>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</si>
  <si>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</si>
  <si>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</si>
  <si>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</si>
  <si>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</si>
  <si>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</si>
  <si>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</si>
  <si>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</si>
  <si>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</si>
  <si>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</si>
  <si>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</si>
  <si>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</si>
  <si>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</si>
  <si>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</si>
  <si>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</si>
  <si>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</si>
  <si>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</si>
  <si>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</si>
  <si>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</si>
  <si>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</si>
  <si>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</si>
  <si>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</si>
  <si>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</si>
  <si>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</si>
  <si>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</si>
  <si>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</si>
  <si>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</si>
  <si>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</si>
  <si>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</si>
  <si>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</si>
  <si>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</si>
  <si>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</si>
  <si>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</si>
  <si>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</si>
  <si>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</si>
  <si>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</si>
  <si>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</si>
  <si>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</si>
  <si>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</si>
  <si>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</si>
  <si>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</si>
  <si>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</si>
  <si>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</si>
  <si>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</si>
  <si>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</si>
  <si>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</si>
  <si>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</si>
  <si>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</si>
  <si>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</si>
  <si>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</si>
  <si>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</si>
  <si>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</si>
  <si>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</si>
  <si>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</si>
  <si>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</si>
  <si>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</si>
  <si>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</si>
  <si>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</si>
  <si>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</si>
  <si>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</si>
  <si>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</si>
  <si>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</si>
  <si>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</si>
  <si>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</si>
  <si>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</si>
  <si>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</si>
  <si>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</si>
  <si>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</si>
  <si>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</si>
  <si>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</si>
  <si>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</si>
  <si>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</si>
  <si>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</si>
  <si>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</si>
  <si>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</si>
  <si>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</si>
  <si>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</si>
  <si>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</si>
  <si>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</si>
  <si>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</si>
  <si>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</si>
  <si>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</si>
  <si>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</si>
  <si>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</si>
  <si>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</si>
  <si>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</si>
  <si>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</si>
  <si>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</si>
  <si>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</si>
  <si>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</si>
  <si>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</si>
  <si>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</si>
  <si>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</si>
  <si>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</si>
  <si>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</si>
  <si>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</si>
  <si>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</si>
  <si>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</si>
  <si>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</si>
  <si>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</si>
  <si>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</si>
  <si>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</si>
  <si>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</si>
  <si>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</si>
  <si>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</si>
  <si>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</si>
  <si>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</si>
  <si>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</si>
  <si>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</si>
  <si>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</si>
  <si>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</si>
  <si>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</si>
  <si>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</si>
  <si>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</si>
  <si>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</si>
  <si>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</si>
  <si>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</si>
  <si>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</si>
  <si>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</si>
  <si>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</si>
  <si>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</si>
  <si>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</si>
  <si>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</si>
  <si>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</si>
  <si>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</si>
  <si>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</si>
  <si>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</si>
  <si>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</si>
  <si>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</si>
  <si>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</si>
  <si>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</si>
  <si>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</si>
  <si>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</si>
  <si>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</si>
  <si>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</si>
  <si>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</si>
  <si>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</si>
  <si>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</si>
  <si>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</si>
  <si>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</si>
  <si>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</si>
  <si>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</si>
  <si>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</si>
  <si>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</si>
  <si>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</si>
  <si>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</si>
  <si>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</si>
  <si>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</si>
  <si>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</si>
  <si>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</si>
  <si>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</si>
  <si>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</si>
  <si>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</si>
  <si>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</si>
  <si>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</si>
  <si>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</si>
  <si>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</si>
  <si>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</si>
  <si>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</si>
  <si>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</si>
  <si>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</si>
  <si>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</si>
  <si>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</si>
  <si>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</si>
  <si>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</si>
  <si>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</si>
  <si>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</si>
  <si>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</si>
  <si>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</si>
  <si>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</si>
  <si>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</si>
  <si>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</si>
  <si>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</si>
  <si>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</si>
  <si>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</si>
  <si>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</si>
  <si>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</si>
  <si>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</si>
  <si>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</si>
  <si>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</si>
  <si>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</si>
  <si>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</si>
  <si>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</si>
  <si>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</si>
  <si>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</si>
  <si>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</si>
  <si>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</si>
  <si>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</si>
  <si>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</si>
  <si>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</si>
  <si>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</si>
  <si>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</si>
  <si>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</si>
  <si>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</si>
  <si>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</si>
  <si>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</si>
  <si>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</si>
  <si>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</si>
  <si>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</si>
  <si>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</si>
  <si>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</si>
  <si>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</si>
  <si>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</si>
  <si>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</si>
  <si>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</si>
  <si>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</si>
  <si>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</si>
  <si>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</si>
  <si>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</si>
  <si>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</si>
  <si>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</si>
  <si>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</si>
  <si>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</si>
  <si>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</si>
  <si>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</si>
  <si>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</si>
  <si>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</si>
  <si>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</si>
  <si>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</si>
  <si>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</si>
  <si>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</si>
  <si>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</si>
  <si>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</si>
  <si>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</si>
  <si>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</si>
  <si>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</si>
  <si>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</si>
  <si>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</si>
  <si>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</si>
  <si>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</si>
  <si>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</si>
  <si>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</si>
  <si>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</si>
  <si>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</si>
  <si>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</si>
  <si>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</si>
  <si>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</si>
  <si>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</si>
  <si>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</si>
  <si>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</si>
  <si>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</si>
  <si>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</si>
  <si>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</si>
  <si>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</si>
  <si>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</si>
  <si>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</si>
  <si>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</si>
  <si>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</si>
  <si>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</si>
  <si>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</si>
  <si>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</si>
  <si>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</si>
  <si>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</si>
  <si>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</si>
  <si>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</si>
  <si>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</si>
  <si>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</si>
  <si>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</si>
  <si>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</si>
  <si>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</si>
  <si>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</si>
  <si>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</si>
  <si>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</si>
  <si>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</si>
  <si>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</si>
  <si>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</si>
  <si>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</si>
  <si>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</si>
  <si>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</si>
  <si>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</si>
  <si>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</si>
  <si>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</si>
  <si>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</si>
  <si>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</si>
  <si>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</si>
  <si>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</si>
  <si>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</si>
  <si>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</si>
  <si>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</si>
  <si>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</si>
  <si>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</si>
  <si>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</si>
  <si>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</si>
  <si>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</si>
  <si>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</si>
  <si>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</si>
  <si>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</si>
  <si>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</si>
  <si>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</si>
  <si>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</si>
  <si>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</si>
  <si>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</si>
  <si>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</si>
  <si>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</si>
  <si>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</si>
  <si>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</si>
  <si>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</si>
  <si>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</si>
  <si>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</si>
  <si>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</si>
  <si>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</si>
  <si>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</si>
  <si>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</si>
  <si>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</si>
  <si>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</si>
  <si>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</si>
  <si>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</si>
  <si>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</si>
  <si>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</si>
  <si>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</si>
  <si>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</si>
  <si>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</si>
  <si>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</si>
  <si>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</si>
  <si>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</si>
  <si>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</si>
  <si>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</si>
  <si>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</si>
  <si>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</si>
  <si>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</si>
  <si>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</si>
  <si>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</si>
  <si>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</si>
  <si>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</si>
  <si>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</si>
  <si>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</si>
  <si>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</si>
  <si>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</si>
  <si>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</si>
  <si>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</si>
  <si>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</si>
  <si>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</si>
  <si>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</si>
  <si>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</si>
  <si>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</si>
  <si>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</si>
  <si>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姫野病院</t>
    <phoneticPr fontId="3"/>
  </si>
  <si>
    <t>〒934-0022 射水市放生津町１５－４</t>
    <phoneticPr fontId="3"/>
  </si>
  <si>
    <t>〇</t>
  </si>
  <si>
    <t>個人</t>
  </si>
  <si>
    <t>複数の診療科で活用</t>
  </si>
  <si>
    <t>内科</t>
  </si>
  <si>
    <t>消化器内科（胃腸内科）</t>
  </si>
  <si>
    <t>療養病棟入院料１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</si>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</sst>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56&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40</v>
      </c>
      <c r="K103" s="237" t="str">
        <f t="shared" si="1"/>
        <v/>
      </c>
      <c r="L103" s="258">
        <v>40</v>
      </c>
    </row>
    <row r="104" spans="1:22" s="83" customFormat="1" ht="34.5" customHeight="1">
      <c r="A104" s="244" t="s">
        <v>614</v>
      </c>
      <c r="B104" s="84"/>
      <c r="C104" s="395"/>
      <c r="D104" s="396"/>
      <c r="E104" s="427"/>
      <c r="F104" s="428"/>
      <c r="G104" s="319" t="s">
        <v>47</v>
      </c>
      <c r="H104" s="321"/>
      <c r="I104" s="419"/>
      <c r="J104" s="256">
        <f t="shared" si="0"/>
        <v>40</v>
      </c>
      <c r="K104" s="237" t="str">
        <f t="shared" si="1"/>
        <v/>
      </c>
      <c r="L104" s="258">
        <v>40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40</v>
      </c>
      <c r="K106" s="237" t="str">
        <f t="shared" si="1"/>
        <v/>
      </c>
      <c r="L106" s="258">
        <v>40</v>
      </c>
    </row>
    <row r="107" spans="1:22" s="83" customFormat="1" ht="34.5" customHeight="1">
      <c r="A107" s="244" t="s">
        <v>614</v>
      </c>
      <c r="B107" s="84"/>
      <c r="C107" s="395"/>
      <c r="D107" s="396"/>
      <c r="E107" s="427"/>
      <c r="F107" s="428"/>
      <c r="G107" s="319" t="s">
        <v>47</v>
      </c>
      <c r="H107" s="321"/>
      <c r="I107" s="419"/>
      <c r="J107" s="256">
        <f t="shared" si="0"/>
        <v>40</v>
      </c>
      <c r="K107" s="237" t="str">
        <f t="shared" si="1"/>
        <v/>
      </c>
      <c r="L107" s="258">
        <v>40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40</v>
      </c>
      <c r="K109" s="237" t="str">
        <f t="shared" si="1"/>
        <v/>
      </c>
      <c r="L109" s="258">
        <v>40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534</v>
      </c>
    </row>
    <row r="123" spans="1:22" s="83" customFormat="1" ht="40.5" customHeight="1">
      <c r="A123" s="244" t="s">
        <v>620</v>
      </c>
      <c r="B123" s="1"/>
      <c r="C123" s="288"/>
      <c r="D123" s="289"/>
      <c r="E123" s="376"/>
      <c r="F123" s="377"/>
      <c r="G123" s="377"/>
      <c r="H123" s="378"/>
      <c r="I123" s="340"/>
      <c r="J123" s="105"/>
      <c r="K123" s="106"/>
      <c r="L123" s="98" t="s">
        <v>1043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1044</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49</v>
      </c>
      <c r="K157" s="264" t="str">
        <f t="shared" si="3"/>
        <v/>
      </c>
      <c r="L157" s="117">
        <v>49</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70"/>
      <c r="D270" s="370"/>
      <c r="E270" s="370"/>
      <c r="F270" s="370"/>
      <c r="G270" s="370" t="s">
        <v>148</v>
      </c>
      <c r="H270" s="370"/>
      <c r="I270" s="403"/>
      <c r="J270" s="266">
        <f t="shared" si="9"/>
        <v>1.2</v>
      </c>
      <c r="K270" s="81" t="str">
        <f t="shared" si="8"/>
        <v/>
      </c>
      <c r="L270" s="148">
        <v>1.2</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1.6</v>
      </c>
      <c r="K272" s="81" t="str">
        <f t="shared" si="8"/>
        <v/>
      </c>
      <c r="L272" s="148">
        <v>1.6</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2.2000000000000002</v>
      </c>
      <c r="K274" s="81" t="str">
        <f t="shared" si="8"/>
        <v/>
      </c>
      <c r="L274" s="148">
        <v>2.2000000000000002</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98</v>
      </c>
      <c r="K392" s="81" t="str">
        <f t="shared" ref="K392:K397" si="11">IF(OR(COUNTIF(L392:L392,"未確認")&gt;0,COUNTIF(L392:L392,"~*")&gt;0),"※","")</f>
        <v/>
      </c>
      <c r="L392" s="147">
        <v>98</v>
      </c>
    </row>
    <row r="393" spans="1:22" s="83" customFormat="1" ht="34.5" customHeight="1">
      <c r="A393" s="249" t="s">
        <v>773</v>
      </c>
      <c r="B393" s="84"/>
      <c r="C393" s="369"/>
      <c r="D393" s="379"/>
      <c r="E393" s="319" t="s">
        <v>224</v>
      </c>
      <c r="F393" s="320"/>
      <c r="G393" s="320"/>
      <c r="H393" s="321"/>
      <c r="I393" s="342"/>
      <c r="J393" s="140">
        <f t="shared" si="10"/>
        <v>98</v>
      </c>
      <c r="K393" s="81" t="str">
        <f t="shared" si="11"/>
        <v/>
      </c>
      <c r="L393" s="147">
        <v>98</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13991</v>
      </c>
      <c r="K396" s="81" t="str">
        <f t="shared" si="11"/>
        <v/>
      </c>
      <c r="L396" s="147">
        <v>13991</v>
      </c>
    </row>
    <row r="397" spans="1:22" s="83" customFormat="1" ht="34.5" customHeight="1">
      <c r="A397" s="250" t="s">
        <v>777</v>
      </c>
      <c r="B397" s="119"/>
      <c r="C397" s="369"/>
      <c r="D397" s="319" t="s">
        <v>228</v>
      </c>
      <c r="E397" s="320"/>
      <c r="F397" s="320"/>
      <c r="G397" s="320"/>
      <c r="H397" s="321"/>
      <c r="I397" s="343"/>
      <c r="J397" s="140">
        <f t="shared" si="10"/>
        <v>97</v>
      </c>
      <c r="K397" s="81" t="str">
        <f t="shared" si="11"/>
        <v/>
      </c>
      <c r="L397" s="147">
        <v>97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98</v>
      </c>
      <c r="K405" s="81" t="str">
        <f t="shared" ref="K405:K422" si="13">IF(OR(COUNTIF(L405:L405,"未確認")&gt;0,COUNTIF(L405:L405,"~*")&gt;0),"※","")</f>
        <v/>
      </c>
      <c r="L405" s="147">
        <v>98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12</v>
      </c>
      <c r="K407" s="81" t="str">
        <f t="shared" si="13"/>
        <v/>
      </c>
      <c r="L407" s="147">
        <v>12</v>
      </c>
    </row>
    <row r="408" spans="1:22" s="83" customFormat="1" ht="34.5" customHeight="1">
      <c r="A408" s="251" t="s">
        <v>781</v>
      </c>
      <c r="B408" s="119"/>
      <c r="C408" s="368"/>
      <c r="D408" s="368"/>
      <c r="E408" s="319" t="s">
        <v>236</v>
      </c>
      <c r="F408" s="320"/>
      <c r="G408" s="320"/>
      <c r="H408" s="321"/>
      <c r="I408" s="360"/>
      <c r="J408" s="140">
        <f t="shared" si="12"/>
        <v>86</v>
      </c>
      <c r="K408" s="81" t="str">
        <f t="shared" si="13"/>
        <v/>
      </c>
      <c r="L408" s="147">
        <v>86</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98</v>
      </c>
      <c r="K413" s="81" t="str">
        <f t="shared" si="13"/>
        <v/>
      </c>
      <c r="L413" s="147">
        <v>98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10</v>
      </c>
      <c r="K415" s="81" t="str">
        <f t="shared" si="13"/>
        <v/>
      </c>
      <c r="L415" s="147">
        <v>10</v>
      </c>
    </row>
    <row r="416" spans="1:22" s="83" customFormat="1" ht="34.5" customHeight="1">
      <c r="A416" s="251" t="s">
        <v>789</v>
      </c>
      <c r="B416" s="119"/>
      <c r="C416" s="368"/>
      <c r="D416" s="368"/>
      <c r="E416" s="319" t="s">
        <v>243</v>
      </c>
      <c r="F416" s="320"/>
      <c r="G416" s="320"/>
      <c r="H416" s="321"/>
      <c r="I416" s="360"/>
      <c r="J416" s="140">
        <f t="shared" si="12"/>
        <v>2</v>
      </c>
      <c r="K416" s="81" t="str">
        <f t="shared" si="13"/>
        <v/>
      </c>
      <c r="L416" s="147">
        <v>2</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86</v>
      </c>
      <c r="K421" s="81" t="str">
        <f t="shared" si="13"/>
        <v/>
      </c>
      <c r="L421" s="147">
        <v>86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98</v>
      </c>
      <c r="K430" s="193" t="str">
        <f>IF(OR(COUNTIF(L430:L430,"未確認")&gt;0,COUNTIF(L430:L430,"~*")&gt;0),"※","")</f>
        <v/>
      </c>
      <c r="L430" s="147">
        <v>98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6</v>
      </c>
      <c r="K431" s="193" t="str">
        <f>IF(OR(COUNTIF(L431:L431,"未確認")&gt;0,COUNTIF(L431:L431,"~*")&gt;0),"※","")</f>
        <v/>
      </c>
      <c r="L431" s="147">
        <v>6</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4</v>
      </c>
      <c r="K432" s="193" t="str">
        <f>IF(OR(COUNTIF(L432:L432,"未確認")&gt;0,COUNTIF(L432:L432,"~*")&gt;0),"※","")</f>
        <v/>
      </c>
      <c r="L432" s="147">
        <v>4</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88</v>
      </c>
      <c r="K433" s="193" t="str">
        <f>IF(OR(COUNTIF(L433:L433,"未確認")&gt;0,COUNTIF(L433:L433,"~*")&gt;0),"※","")</f>
        <v/>
      </c>
      <c r="L433" s="147">
        <v>88</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1046</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33</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15</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 customHeight="1">
      <c r="A603" s="252" t="s">
        <v>903</v>
      </c>
      <c r="B603" s="84"/>
      <c r="C603" s="319" t="s">
        <v>409</v>
      </c>
      <c r="D603" s="320"/>
      <c r="E603" s="320"/>
      <c r="F603" s="320"/>
      <c r="G603" s="320"/>
      <c r="H603" s="321"/>
      <c r="I603" s="122" t="s">
        <v>410</v>
      </c>
      <c r="J603" s="116" t="str">
        <f t="shared" si="25"/>
        <v>*</v>
      </c>
      <c r="K603" s="201" t="str">
        <f t="shared" si="26"/>
        <v>※</v>
      </c>
      <c r="L603" s="117" t="s">
        <v>541</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43</v>
      </c>
      <c r="K683" s="201" t="str">
        <f>IF(OR(COUNTIF(L683:L683,"未確認")&gt;0,COUNTIF(L683:L683,"*")&gt;0),"※","")</f>
        <v/>
      </c>
      <c r="L683" s="117">
        <v>43</v>
      </c>
    </row>
    <row r="684" spans="1:22" s="118" customFormat="1" ht="42" customHeight="1">
      <c r="A684" s="252" t="s">
        <v>960</v>
      </c>
      <c r="B684" s="119"/>
      <c r="C684" s="319" t="s">
        <v>498</v>
      </c>
      <c r="D684" s="320"/>
      <c r="E684" s="320"/>
      <c r="F684" s="320"/>
      <c r="G684" s="320"/>
      <c r="H684" s="321"/>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C06BEA9-5741-402F-B993-1DF640A1B1D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2019-12-23T01:00:33Z</dcterms:modified>
</cp:coreProperties>
</file>