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2A4BC02-C9B1-421C-A88D-9D8547260BE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<sst xmlns="http://schemas.openxmlformats.org/spreadsheetml/2006/main" count="3086" uniqueCount="1052">
  <si>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</si>
  <si>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</si>
  <si>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</si>
  <si>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</si>
  <si>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</si>
  <si>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</si>
  <si>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</si>
  <si>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</si>
  <si>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</si>
  <si>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</si>
  <si>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</si>
  <si>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</si>
  <si>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</si>
  <si>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</si>
  <si>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</si>
  <si>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</si>
  <si>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</si>
  <si>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</si>
  <si>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</si>
  <si>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</si>
  <si>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</si>
  <si>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</si>
  <si>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</si>
  <si>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</si>
  <si>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</si>
  <si>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</si>
  <si>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</si>
  <si>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</si>
  <si>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</si>
  <si>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</si>
  <si>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</si>
  <si>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</si>
  <si>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</si>
  <si>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</si>
  <si>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</si>
  <si>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</si>
  <si>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</si>
  <si>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</si>
  <si>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</si>
  <si>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</si>
  <si>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</si>
  <si>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</si>
  <si>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</si>
  <si>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</si>
  <si>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</si>
  <si>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</si>
  <si>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</si>
  <si>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</si>
  <si>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</si>
  <si>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</si>
  <si>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</si>
  <si>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</si>
  <si>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</si>
  <si>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</si>
  <si>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</si>
  <si>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</si>
  <si>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</si>
  <si>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</si>
  <si>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</si>
  <si>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</si>
  <si>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</si>
  <si>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</si>
  <si>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</si>
  <si>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</si>
  <si>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</si>
  <si>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</si>
  <si>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</si>
  <si>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</si>
  <si>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</si>
  <si>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</si>
  <si>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</si>
  <si>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</si>
  <si>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</si>
  <si>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</si>
  <si>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</si>
  <si>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</si>
  <si>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</si>
  <si>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</si>
  <si>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</si>
  <si>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</si>
  <si>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</si>
  <si>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</si>
  <si>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</si>
  <si>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</si>
  <si>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</si>
  <si>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</si>
  <si>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</si>
  <si>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</si>
  <si>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</si>
  <si>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</si>
  <si>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</si>
  <si>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</si>
  <si>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</si>
  <si>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</si>
  <si>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</si>
  <si>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</si>
  <si>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</si>
  <si>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</si>
  <si>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</si>
  <si>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</si>
  <si>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</si>
  <si>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</si>
  <si>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</si>
  <si>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</si>
  <si>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</si>
  <si>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</si>
  <si>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</si>
  <si>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</si>
  <si>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</si>
  <si>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</si>
  <si>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</si>
  <si>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</si>
  <si>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</si>
  <si>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</si>
  <si>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</si>
  <si>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</si>
  <si>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</si>
  <si>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</si>
  <si>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</si>
  <si>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</si>
  <si>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</si>
  <si>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</si>
  <si>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</si>
  <si>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</si>
  <si>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</si>
  <si>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</si>
  <si>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</si>
  <si>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</si>
  <si>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</si>
  <si>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</si>
  <si>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</si>
  <si>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</si>
  <si>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</si>
  <si>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</si>
  <si>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</si>
  <si>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</si>
  <si>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</si>
  <si>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</si>
  <si>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</si>
  <si>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</si>
  <si>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</si>
  <si>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</si>
  <si>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</si>
  <si>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</si>
  <si>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</si>
  <si>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</si>
  <si>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</si>
  <si>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</si>
  <si>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</si>
  <si>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</si>
  <si>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</si>
  <si>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</si>
  <si>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</si>
  <si>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</si>
  <si>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</si>
  <si>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</si>
  <si>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</si>
  <si>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</si>
  <si>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</si>
  <si>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</si>
  <si>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</si>
  <si>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</si>
  <si>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</si>
  <si>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</si>
  <si>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</si>
  <si>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</si>
  <si>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</si>
  <si>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</si>
  <si>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</si>
  <si>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</si>
  <si>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</si>
  <si>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</si>
  <si>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</si>
  <si>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</si>
  <si>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</si>
  <si>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</si>
  <si>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</si>
  <si>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</si>
  <si>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</si>
  <si>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</si>
  <si>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</si>
  <si>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</si>
  <si>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</si>
  <si>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</si>
  <si>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</si>
  <si>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</si>
  <si>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</si>
  <si>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</si>
  <si>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</si>
  <si>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</si>
  <si>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</si>
  <si>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</si>
  <si>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</si>
  <si>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</si>
  <si>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</si>
  <si>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</si>
  <si>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</si>
  <si>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</si>
  <si>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</si>
  <si>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</si>
  <si>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</si>
  <si>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</si>
  <si>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</si>
  <si>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</si>
  <si>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</si>
  <si>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</si>
  <si>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</si>
  <si>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</si>
  <si>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</si>
  <si>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</si>
  <si>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</si>
  <si>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</si>
  <si>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</si>
  <si>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</si>
  <si>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</si>
  <si>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</si>
  <si>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</si>
  <si>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</si>
  <si>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</si>
  <si>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</si>
  <si>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</si>
  <si>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</si>
  <si>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</si>
  <si>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</si>
  <si>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</si>
  <si>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</si>
  <si>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</si>
  <si>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</si>
  <si>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</si>
  <si>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</si>
  <si>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</si>
  <si>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</si>
  <si>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</si>
  <si>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</si>
  <si>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</si>
  <si>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</si>
  <si>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</si>
  <si>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</si>
  <si>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</si>
  <si>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</si>
  <si>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</si>
  <si>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</si>
  <si>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</si>
  <si>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</si>
  <si>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</si>
  <si>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</si>
  <si>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</si>
  <si>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</si>
  <si>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</si>
  <si>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</si>
  <si>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</si>
  <si>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</si>
  <si>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</si>
  <si>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</si>
  <si>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</si>
  <si>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</si>
  <si>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</si>
  <si>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</si>
  <si>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</si>
  <si>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</si>
  <si>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</si>
  <si>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</si>
  <si>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</si>
  <si>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</si>
  <si>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</si>
  <si>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</si>
  <si>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</si>
  <si>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</si>
  <si>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</si>
  <si>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</si>
  <si>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</si>
  <si>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</si>
  <si>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</si>
  <si>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</si>
  <si>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</si>
  <si>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</si>
  <si>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</si>
  <si>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</si>
  <si>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</si>
  <si>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</si>
  <si>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</si>
  <si>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</si>
  <si>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</si>
  <si>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</si>
  <si>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</si>
  <si>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</si>
  <si>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</si>
  <si>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</si>
  <si>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</si>
  <si>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</si>
  <si>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</si>
  <si>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</si>
  <si>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</si>
  <si>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</si>
  <si>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</si>
  <si>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</si>
  <si>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</si>
  <si>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</si>
  <si>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</si>
  <si>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</si>
  <si>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</si>
  <si>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</si>
  <si>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</si>
  <si>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</si>
  <si>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</si>
  <si>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</si>
  <si>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</si>
  <si>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</si>
  <si>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</si>
  <si>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</si>
  <si>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</si>
  <si>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</si>
  <si>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</si>
  <si>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</si>
  <si>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</si>
  <si>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</si>
  <si>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</si>
  <si>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</si>
  <si>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</si>
  <si>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</si>
  <si>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</si>
  <si>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</si>
  <si>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</si>
  <si>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</si>
  <si>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</si>
  <si>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</si>
  <si>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</si>
  <si>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</si>
  <si>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</si>
  <si>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</si>
  <si>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</si>
  <si>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</si>
  <si>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</si>
  <si>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</si>
  <si>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</si>
  <si>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</si>
  <si>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</si>
  <si>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</si>
  <si>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</si>
  <si>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</si>
  <si>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</si>
  <si>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</si>
  <si>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</si>
  <si>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</si>
  <si>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</si>
  <si>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</si>
  <si>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</si>
  <si>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</si>
  <si>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</si>
  <si>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</si>
  <si>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</si>
  <si>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</si>
  <si>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</si>
  <si>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</si>
  <si>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</si>
  <si>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</si>
  <si>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</si>
  <si>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</si>
  <si>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</si>
  <si>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</si>
  <si>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</si>
  <si>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</si>
  <si>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</si>
  <si>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</si>
  <si>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</si>
  <si>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</si>
  <si>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</si>
  <si>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</si>
  <si>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</si>
  <si>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</si>
  <si>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</si>
  <si>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</si>
  <si>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</si>
  <si>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</si>
  <si>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</si>
  <si>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</si>
  <si>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</si>
  <si>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</si>
  <si>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</si>
  <si>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</si>
  <si>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</si>
  <si>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</si>
  <si>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</si>
  <si>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</si>
  <si>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</si>
  <si>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</si>
  <si>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</si>
  <si>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</si>
  <si>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</si>
  <si>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</si>
  <si>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</si>
  <si>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</si>
  <si>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</si>
  <si>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</si>
  <si>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</si>
  <si>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</si>
  <si>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</si>
  <si>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</si>
  <si>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</si>
  <si>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</si>
  <si>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</si>
  <si>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</si>
  <si>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</si>
  <si>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</si>
  <si>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</si>
  <si>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</si>
  <si>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</si>
  <si>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</si>
  <si>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</si>
  <si>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</si>
  <si>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</si>
  <si>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</si>
  <si>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</si>
  <si>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</si>
  <si>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</si>
  <si>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</si>
  <si>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</si>
  <si>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</si>
  <si>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</si>
  <si>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</si>
  <si>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</si>
  <si>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</si>
  <si>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</si>
  <si>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</si>
  <si>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</si>
  <si>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</si>
  <si>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</si>
  <si>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</si>
  <si>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</si>
  <si>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</si>
  <si>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</si>
  <si>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</si>
  <si>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</si>
  <si>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</si>
  <si>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</si>
  <si>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</si>
  <si>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</si>
  <si>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</si>
  <si>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</si>
  <si>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</si>
  <si>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</si>
  <si>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</si>
  <si>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</si>
  <si>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</si>
  <si>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</si>
  <si>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</si>
  <si>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</si>
  <si>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</si>
  <si>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</si>
  <si>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</si>
  <si>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</si>
  <si>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</si>
  <si>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</si>
  <si>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</si>
  <si>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</si>
  <si>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</si>
  <si>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</si>
  <si>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</si>
  <si>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</si>
  <si>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</si>
  <si>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</si>
  <si>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</si>
  <si>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</si>
  <si>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</si>
  <si>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</si>
  <si>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</si>
  <si>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</si>
  <si>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</si>
  <si>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</si>
  <si>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</si>
  <si>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</si>
  <si>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</si>
  <si>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</si>
  <si>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</si>
  <si>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</si>
  <si>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</si>
  <si>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</si>
  <si>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</si>
  <si>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</si>
  <si>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</si>
  <si>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</si>
  <si>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</si>
  <si>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</si>
  <si>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</si>
  <si>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</si>
  <si>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</si>
  <si>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</si>
  <si>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</si>
  <si>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</si>
  <si>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</si>
  <si>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</si>
  <si>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</si>
  <si>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</si>
  <si>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</si>
  <si>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</si>
  <si>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</si>
  <si>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</si>
  <si>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</si>
  <si>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</si>
  <si>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</si>
  <si>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</si>
  <si>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</si>
  <si>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</si>
  <si>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</si>
  <si>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</si>
  <si>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</si>
  <si>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</si>
  <si>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</si>
  <si>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</si>
  <si>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</si>
  <si>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</si>
  <si>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</si>
  <si>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</si>
  <si>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</si>
  <si>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</si>
  <si>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</si>
  <si>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</si>
  <si>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</si>
  <si>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</si>
  <si>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</si>
  <si>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</si>
  <si>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</si>
  <si>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</si>
  <si>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</si>
  <si>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</si>
  <si>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</si>
  <si>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</si>
  <si>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</si>
  <si>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</si>
  <si>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</si>
  <si>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</si>
  <si>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</si>
  <si>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</si>
  <si>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</si>
  <si>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</si>
  <si>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</si>
  <si>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</si>
  <si>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</si>
  <si>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</si>
  <si>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</si>
  <si>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</si>
  <si>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</si>
  <si>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</si>
  <si>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</si>
  <si>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</si>
  <si>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</si>
  <si>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</si>
  <si>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</si>
  <si>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</si>
  <si>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</si>
  <si>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</si>
  <si>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</si>
  <si>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</si>
  <si>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</si>
  <si>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</si>
  <si>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</si>
  <si>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</si>
  <si>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</si>
  <si>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</si>
  <si>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</si>
  <si>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</si>
  <si>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</si>
  <si>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</si>
  <si>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</si>
  <si>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</si>
  <si>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</si>
  <si>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</si>
  <si>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</si>
  <si>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</si>
  <si>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</si>
  <si>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</si>
  <si>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</si>
  <si>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</si>
  <si>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</si>
  <si>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</si>
  <si>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</si>
  <si>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</si>
  <si>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</si>
  <si>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</si>
  <si>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</si>
  <si>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</si>
  <si>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</si>
  <si>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</si>
  <si>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</si>
  <si>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</si>
  <si>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</si>
  <si>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</si>
  <si>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</si>
  <si>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</si>
  <si>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</si>
  <si>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</si>
  <si>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</si>
  <si>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</si>
  <si>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</si>
  <si>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</si>
  <si>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</si>
  <si>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</si>
  <si>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</si>
  <si>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</si>
  <si>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</si>
  <si>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</si>
  <si>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</si>
  <si>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</si>
  <si>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</si>
  <si>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</si>
  <si>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</si>
  <si>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</si>
  <si>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</si>
  <si>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</si>
  <si>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</si>
  <si>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</si>
  <si>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</si>
  <si>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</si>
  <si>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</si>
  <si>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</si>
  <si>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</si>
  <si>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</si>
  <si>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</si>
  <si>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</si>
  <si>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</si>
  <si>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</si>
  <si>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</si>
  <si>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</si>
  <si>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</si>
  <si>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</si>
  <si>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</si>
  <si>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</si>
  <si>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</si>
  <si>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</si>
  <si>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</si>
  <si>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</si>
  <si>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</si>
  <si>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</si>
  <si>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</si>
  <si>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</si>
  <si>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</si>
  <si>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</si>
  <si>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</si>
  <si>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</si>
  <si>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</si>
  <si>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</si>
  <si>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</si>
  <si>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</si>
  <si>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</si>
  <si>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</si>
  <si>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</si>
  <si>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</si>
  <si>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</si>
  <si>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</si>
  <si>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</si>
  <si>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</si>
  <si>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</si>
  <si>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</si>
  <si>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</si>
  <si>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</si>
  <si>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</si>
  <si>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</si>
  <si>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</si>
  <si>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</si>
  <si>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</si>
  <si>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</si>
  <si>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</si>
  <si>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</si>
  <si>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</si>
  <si>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</si>
  <si>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</si>
  <si>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</si>
  <si>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</si>
  <si>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</si>
  <si>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</si>
  <si>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</si>
  <si>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</si>
  <si>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</si>
  <si>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</si>
  <si>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</si>
  <si>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</si>
  <si>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</si>
  <si>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</si>
  <si>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</si>
  <si>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</si>
  <si>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</si>
  <si>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</si>
  <si>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</si>
  <si>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</si>
  <si>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</si>
  <si>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</si>
  <si>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</si>
  <si>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</si>
  <si>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</si>
  <si>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</si>
  <si>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</si>
  <si>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</si>
  <si>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</si>
  <si>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</si>
  <si>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</si>
  <si>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</si>
  <si>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</si>
  <si>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</si>
  <si>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</si>
  <si>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</si>
  <si>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</si>
  <si>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</si>
  <si>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</si>
  <si>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</si>
  <si>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</si>
  <si>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</si>
  <si>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</si>
  <si>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</si>
  <si>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</si>
  <si>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</si>
  <si>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</si>
  <si>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</si>
  <si>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</si>
  <si>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</si>
  <si>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</si>
  <si>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</si>
  <si>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</si>
  <si>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</si>
  <si>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</si>
  <si>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</si>
  <si>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</si>
  <si>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</si>
  <si>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</si>
  <si>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</si>
  <si>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</si>
  <si>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</si>
  <si>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</si>
  <si>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</si>
  <si>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</si>
  <si>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</si>
  <si>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</si>
  <si>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</si>
  <si>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</si>
  <si>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</si>
  <si>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</si>
  <si>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</si>
  <si>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</si>
  <si>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</si>
  <si>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</si>
  <si>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</si>
  <si>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</si>
  <si>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</si>
  <si>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</si>
  <si>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</si>
  <si>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</si>
  <si>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</si>
  <si>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</si>
  <si>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</si>
  <si>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</si>
  <si>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</si>
  <si>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</si>
  <si>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</si>
  <si>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</si>
  <si>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</si>
  <si>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</si>
  <si>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</si>
  <si>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</si>
  <si>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</si>
  <si>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</si>
  <si>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</si>
  <si>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</si>
  <si>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</si>
  <si>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</si>
  <si>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</si>
  <si>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</si>
  <si>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</si>
  <si>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</si>
  <si>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</si>
  <si>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</si>
  <si>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</si>
  <si>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</si>
  <si>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</si>
  <si>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</si>
  <si>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</si>
  <si>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</si>
  <si>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</si>
  <si>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</si>
  <si>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</si>
  <si>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</si>
  <si>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</si>
  <si>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</si>
  <si>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</si>
  <si>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</si>
  <si>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</si>
  <si>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</si>
  <si>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</si>
  <si>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</si>
  <si>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</si>
  <si>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</si>
  <si>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</si>
  <si>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</si>
  <si>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</si>
  <si>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</si>
  <si>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</si>
  <si>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</si>
  <si>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</si>
  <si>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</si>
  <si>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</si>
  <si>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</si>
  <si>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</si>
  <si>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</si>
  <si>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</si>
  <si>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</si>
  <si>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</si>
  <si>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</si>
  <si>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</si>
  <si>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</si>
  <si>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</si>
  <si>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</si>
  <si>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</si>
  <si>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</si>
  <si>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</si>
  <si>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</si>
  <si>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</si>
  <si>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</si>
  <si>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</si>
  <si>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</si>
  <si>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</si>
  <si>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</si>
  <si>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</si>
  <si>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</si>
  <si>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</si>
  <si>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</si>
  <si>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</si>
  <si>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</si>
  <si>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</si>
  <si>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</si>
  <si>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</si>
  <si>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</si>
  <si>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</si>
  <si>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</si>
  <si>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</si>
  <si>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</si>
  <si>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</si>
  <si>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</si>
  <si>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</si>
  <si>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</si>
  <si>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</si>
  <si>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</si>
  <si>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</si>
  <si>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</si>
  <si>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</si>
  <si>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</si>
  <si>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</si>
  <si>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</si>
  <si>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</si>
  <si>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</si>
  <si>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</si>
  <si>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</si>
  <si>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</si>
  <si>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</si>
  <si>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</si>
  <si>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</si>
  <si>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</si>
  <si>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</si>
  <si>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</si>
  <si>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</si>
  <si>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</si>
  <si>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</si>
  <si>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</si>
  <si>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</si>
  <si>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</si>
  <si>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</si>
  <si>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</si>
  <si>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</si>
  <si>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</si>
  <si>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</si>
  <si>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</si>
  <si>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</si>
  <si>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</si>
  <si>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</si>
  <si>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</si>
  <si>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</si>
  <si>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</si>
  <si>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</si>
  <si>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</si>
  <si>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</si>
  <si>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</si>
  <si>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</si>
  <si>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</si>
  <si>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</si>
  <si>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</si>
  <si>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</si>
  <si>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</si>
  <si>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</si>
  <si>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</si>
  <si>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</si>
  <si>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</si>
  <si>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</si>
  <si>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</si>
  <si>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</si>
  <si>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</si>
  <si>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</si>
  <si>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</si>
  <si>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</si>
  <si>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</si>
  <si>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</si>
  <si>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</si>
  <si>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</si>
  <si>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</si>
  <si>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</si>
  <si>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</si>
  <si>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</si>
  <si>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</si>
  <si>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</si>
  <si>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</si>
  <si>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</si>
  <si>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</si>
  <si>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</si>
  <si>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</si>
  <si>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</si>
  <si>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</si>
  <si>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</si>
  <si>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</si>
  <si>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</si>
  <si>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</si>
  <si>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</si>
  <si>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</si>
  <si>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</si>
  <si>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</si>
  <si>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</si>
  <si>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</si>
  <si>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</si>
  <si>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</si>
  <si>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</si>
  <si>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</si>
  <si>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</si>
  <si>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</si>
  <si>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</si>
  <si>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</si>
  <si>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</si>
  <si>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</si>
  <si>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</si>
  <si>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</si>
  <si>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</si>
  <si>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</si>
  <si>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</si>
  <si>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</si>
  <si>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</si>
  <si>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</si>
  <si>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</si>
  <si>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</si>
  <si>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</si>
  <si>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</si>
  <si>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</si>
  <si>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</si>
  <si>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</si>
  <si>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</si>
  <si>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</si>
  <si>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</si>
  <si>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</si>
  <si>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</si>
  <si>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</si>
  <si>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</si>
  <si>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</si>
  <si>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</si>
  <si>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</si>
  <si>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</si>
  <si>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</si>
  <si>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</si>
  <si>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</si>
  <si>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</si>
  <si>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</si>
  <si>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</si>
  <si>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</si>
  <si>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</si>
  <si>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</si>
  <si>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</si>
  <si>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</si>
  <si>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</si>
  <si>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</si>
  <si>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</si>
  <si>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</si>
  <si>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</si>
  <si>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</si>
  <si>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</si>
  <si>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</si>
  <si>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</si>
  <si>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</si>
  <si>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</si>
  <si>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</si>
  <si>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</si>
  <si>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</si>
  <si>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</si>
  <si>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</si>
  <si>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</si>
  <si>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</si>
  <si>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</si>
  <si>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</si>
  <si>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</si>
  <si>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</si>
  <si>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</si>
  <si>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</si>
  <si>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</si>
  <si>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</si>
  <si>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</si>
  <si>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</si>
  <si>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</si>
  <si>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</si>
  <si>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</si>
  <si>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</si>
  <si>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</si>
  <si>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</si>
  <si>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</si>
  <si>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</si>
  <si>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</si>
  <si>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</si>
  <si>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</si>
  <si>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</si>
  <si>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</si>
  <si>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</si>
  <si>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</si>
  <si>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</si>
  <si>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</si>
  <si>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</si>
  <si>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</si>
  <si>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</si>
  <si>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</si>
  <si>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</si>
  <si>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</si>
  <si>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</si>
  <si>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</si>
  <si>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</si>
  <si>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</si>
  <si>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</si>
  <si>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</si>
  <si>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</si>
  <si>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</si>
  <si>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</si>
  <si>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</si>
  <si>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</si>
  <si>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</si>
  <si>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</si>
  <si>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</si>
  <si>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</si>
  <si>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</si>
  <si>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</si>
  <si>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砺波サンシャイン病院</t>
    <phoneticPr fontId="3"/>
  </si>
  <si>
    <t>〒939-1335 砺波市鷹栖５７５番地</t>
    <phoneticPr fontId="3"/>
  </si>
  <si>
    <t>〇</t>
  </si>
  <si>
    <t>2019年4月</t>
  </si>
  <si>
    <t>医療法人</t>
  </si>
  <si>
    <t>複数の診療科で活用</t>
  </si>
  <si>
    <t>内科</t>
  </si>
  <si>
    <t>外科</t>
  </si>
  <si>
    <t>脳神経外科</t>
  </si>
  <si>
    <t>ＤＰＣ病院ではない</t>
  </si>
  <si>
    <t>-</t>
    <phoneticPr fontId="3"/>
  </si>
  <si>
    <t>２階病棟</t>
  </si>
  <si>
    <t>慢性期機能</t>
  </si>
  <si>
    <t>療養病棟入院料１</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</si>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</sst>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1039</v>
      </c>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t="s">
        <v>1039</v>
      </c>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t="s">
        <v>1039</v>
      </c>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50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50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1045</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1050</v>
      </c>
    </row>
    <row r="132" spans="1:22" s="83" customFormat="1" ht="34.5" customHeight="1">
      <c r="A132" s="244" t="s">
        <v>621</v>
      </c>
      <c r="B132" s="84"/>
      <c r="C132" s="295"/>
      <c r="D132" s="297"/>
      <c r="E132" s="320" t="s">
        <v>58</v>
      </c>
      <c r="F132" s="321"/>
      <c r="G132" s="321"/>
      <c r="H132" s="322"/>
      <c r="I132" s="389"/>
      <c r="J132" s="101"/>
      <c r="K132" s="102"/>
      <c r="L132" s="82">
        <v>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50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52</v>
      </c>
      <c r="K157" s="264" t="str">
        <f t="shared" si="3"/>
        <v/>
      </c>
      <c r="L157" s="117">
        <v>0</v>
      </c>
      <c r="M157" s="117">
        <v>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4</v>
      </c>
      <c r="M269" s="147">
        <v>9</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1.5</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4</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30</v>
      </c>
      <c r="K273" s="81" t="str">
        <f t="shared" si="8"/>
        <v/>
      </c>
      <c r="L273" s="147">
        <v>15</v>
      </c>
      <c r="M273" s="147">
        <v>15</v>
      </c>
    </row>
    <row r="274" spans="1:13" s="83" customFormat="1" ht="34.5" customHeight="1">
      <c r="A274" s="249" t="s">
        <v>727</v>
      </c>
      <c r="B274" s="120"/>
      <c r="C274" s="372"/>
      <c r="D274" s="372"/>
      <c r="E274" s="372"/>
      <c r="F274" s="372"/>
      <c r="G274" s="371" t="s">
        <v>148</v>
      </c>
      <c r="H274" s="371"/>
      <c r="I274" s="404"/>
      <c r="J274" s="266">
        <f t="shared" si="9"/>
        <v>4.9000000000000004</v>
      </c>
      <c r="K274" s="81" t="str">
        <f t="shared" si="8"/>
        <v/>
      </c>
      <c r="L274" s="148">
        <v>3</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79</v>
      </c>
      <c r="K392" s="81" t="str">
        <f t="shared" ref="K392:K397" si="12">IF(OR(COUNTIF(L392:M392,"未確認")&gt;0,COUNTIF(L392:M392,"~*")&gt;0),"※","")</f>
        <v/>
      </c>
      <c r="L392" s="147">
        <v>24</v>
      </c>
      <c r="M392" s="147">
        <v>55</v>
      </c>
    </row>
    <row r="393" spans="1:22" s="83" customFormat="1" ht="34.5" customHeight="1">
      <c r="A393" s="249" t="s">
        <v>773</v>
      </c>
      <c r="B393" s="84"/>
      <c r="C393" s="370"/>
      <c r="D393" s="380"/>
      <c r="E393" s="320" t="s">
        <v>224</v>
      </c>
      <c r="F393" s="321"/>
      <c r="G393" s="321"/>
      <c r="H393" s="322"/>
      <c r="I393" s="343"/>
      <c r="J393" s="140">
        <f t="shared" si="11"/>
        <v>79</v>
      </c>
      <c r="K393" s="81" t="str">
        <f t="shared" si="12"/>
        <v/>
      </c>
      <c r="L393" s="147">
        <v>24</v>
      </c>
      <c r="M393" s="147">
        <v>55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34713</v>
      </c>
      <c r="K396" s="81" t="str">
        <f t="shared" si="12"/>
        <v/>
      </c>
      <c r="L396" s="147">
        <v>17468</v>
      </c>
      <c r="M396" s="147">
        <v>17245</v>
      </c>
    </row>
    <row r="397" spans="1:22" s="83" customFormat="1" ht="34.5" customHeight="1">
      <c r="A397" s="250" t="s">
        <v>777</v>
      </c>
      <c r="B397" s="119"/>
      <c r="C397" s="370"/>
      <c r="D397" s="320" t="s">
        <v>228</v>
      </c>
      <c r="E397" s="321"/>
      <c r="F397" s="321"/>
      <c r="G397" s="321"/>
      <c r="H397" s="322"/>
      <c r="I397" s="344"/>
      <c r="J397" s="140">
        <f t="shared" si="11"/>
        <v>75</v>
      </c>
      <c r="K397" s="81" t="str">
        <f t="shared" si="12"/>
        <v/>
      </c>
      <c r="L397" s="147">
        <v>23</v>
      </c>
      <c r="M397" s="147">
        <v>52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v>
      </c>
      <c r="K405" s="81" t="str">
        <f t="shared" ref="K405:K422" si="14">IF(OR(COUNTIF(L405:M405,"未確認")&gt;0,COUNTIF(L405:M405,"~*")&gt;0),"※","")</f>
        <v/>
      </c>
      <c r="L405" s="147">
        <v>24</v>
      </c>
      <c r="M405" s="147">
        <v>55</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3</v>
      </c>
      <c r="M406" s="147">
        <v>7</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1</v>
      </c>
      <c r="M407" s="147">
        <v>7</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17</v>
      </c>
      <c r="M408" s="147">
        <v>34</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3</v>
      </c>
      <c r="M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75</v>
      </c>
      <c r="K413" s="81" t="str">
        <f t="shared" si="14"/>
        <v/>
      </c>
      <c r="L413" s="147">
        <v>23</v>
      </c>
      <c r="M413" s="147">
        <v>52</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7</v>
      </c>
      <c r="M414" s="147">
        <v>3</v>
      </c>
    </row>
    <row r="415" spans="1:22" s="83" customFormat="1" ht="34.5" customHeight="1">
      <c r="A415" s="251" t="s">
        <v>788</v>
      </c>
      <c r="B415" s="119"/>
      <c r="C415" s="369"/>
      <c r="D415" s="369"/>
      <c r="E415" s="320" t="s">
        <v>242</v>
      </c>
      <c r="F415" s="321"/>
      <c r="G415" s="321"/>
      <c r="H415" s="322"/>
      <c r="I415" s="361"/>
      <c r="J415" s="140">
        <f t="shared" si="13"/>
        <v>6</v>
      </c>
      <c r="K415" s="81" t="str">
        <f t="shared" si="14"/>
        <v/>
      </c>
      <c r="L415" s="147">
        <v>0</v>
      </c>
      <c r="M415" s="147">
        <v>6</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2</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11</v>
      </c>
      <c r="M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65</v>
      </c>
      <c r="K430" s="193" t="str">
        <f>IF(OR(COUNTIF(L430:M430,"未確認")&gt;0,COUNTIF(L430:M430,"~*")&gt;0),"※","")</f>
        <v/>
      </c>
      <c r="L430" s="147">
        <v>16</v>
      </c>
      <c r="M430" s="147">
        <v>49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62</v>
      </c>
      <c r="K433" s="193" t="str">
        <f>IF(OR(COUNTIF(L433:M433,"未確認")&gt;0,COUNTIF(L433:M433,"~*")&gt;0),"※","")</f>
        <v/>
      </c>
      <c r="L433" s="147">
        <v>16</v>
      </c>
      <c r="M433" s="147">
        <v>46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34</v>
      </c>
      <c r="K646" s="201" t="str">
        <f t="shared" ref="K646:K660" si="33">IF(OR(COUNTIF(L646:M646,"未確認")&gt;0,COUNTIF(L646:M646,"*")&gt;0),"※","")</f>
        <v/>
      </c>
      <c r="L646" s="117">
        <v>0</v>
      </c>
      <c r="M646" s="117">
        <v>34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
      </c>
      <c r="L648" s="117">
        <v>0</v>
      </c>
      <c r="M648" s="117">
        <v>31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0</v>
      </c>
      <c r="M683" s="117">
        <v>36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171FFC-50A6-49F6-920B-3D9A234A60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2019-12-23T01:00:56Z</dcterms:modified>
</cp:coreProperties>
</file>