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水質\多量排出事業者　産廃処理計画　最終処分場\令和６年度\処理計画_実施状況報告_管理票報告\①実施計画書・状況報告書\"/>
    </mc:Choice>
  </mc:AlternateContent>
  <xr:revisionPtr revIDLastSave="0" documentId="13_ncr:1_{EF345785-6847-41EF-A51A-F0FA23B402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3" l="1"/>
  <c r="E8" i="4" s="1"/>
  <c r="H8" i="4" s="1"/>
  <c r="K8" i="4" s="1"/>
  <c r="P8" i="4"/>
  <c r="N8" i="4"/>
  <c r="J8" i="4"/>
  <c r="AH16" i="3"/>
  <c r="V23" i="3"/>
  <c r="P18" i="3"/>
  <c r="I28" i="3"/>
  <c r="D31" i="4"/>
  <c r="I36" i="3" l="1"/>
  <c r="I34" i="3"/>
  <c r="I32" i="3"/>
  <c r="I30" i="3"/>
  <c r="I26" i="3"/>
  <c r="I24" i="3"/>
  <c r="I22" i="3"/>
  <c r="I20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<sst xmlns="http://schemas.openxmlformats.org/spreadsheetml/2006/main" count="212" uniqueCount="202">
  <si>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</si>
  <si>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</si>
  <si>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</si>
  <si>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</si>
  <si>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</si>
  <si>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</si>
  <si>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</si>
  <si>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</si>
  <si>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</si>
  <si>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</si>
  <si>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</si>
  <si>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</si>
  <si>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</si>
  <si>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</si>
  <si>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</si>
  <si>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</si>
  <si>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</si>
  <si>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</si>
  <si>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</si>
  <si>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</si>
  <si>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</si>
  <si>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</si>
  <si>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</si>
  <si>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</si>
  <si>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</si>
  <si>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</si>
  <si>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</si>
  <si>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</si>
  <si>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</si>
  <si>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</si>
  <si>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</si>
  <si>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</si>
  <si>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</si>
  <si>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</si>
  <si>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</si>
  <si>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</si>
  <si>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</si>
  <si>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</si>
  <si>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</si>
  <si>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</si>
  <si>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</si>
  <si>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</si>
  <si>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</si>
  <si>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</si>
  <si>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</si>
  <si>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</si>
  <si>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</si>
  <si>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</si>
  <si>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</si>
  <si>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</si>
  <si>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</si>
  <si>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</si>
  <si>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</si>
  <si>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</si>
  <si>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</si>
  <si>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</si>
  <si>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</si>
  <si>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</si>
  <si>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</si>
  <si>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</si>
  <si>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</si>
  <si>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</si>
  <si>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</si>
  <si>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</si>
  <si>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</si>
  <si>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</si>
  <si>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</si>
  <si>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</si>
  <si>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</si>
  <si>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</si>
  <si>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</si>
  <si>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</si>
  <si>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</si>
  <si>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</si>
  <si>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</si>
  <si>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</si>
  <si>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</si>
  <si>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</si>
  <si>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</si>
  <si>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</si>
  <si>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</si>
  <si>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</si>
  <si>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</si>
  <si>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</si>
  <si>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</si>
  <si>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</si>
  <si>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</si>
  <si>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</si>
  <si>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</si>
  <si>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</si>
  <si>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</si>
  <si>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</si>
  <si>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</si>
  <si>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</si>
  <si>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</si>
  <si>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</si>
  <si>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</si>
  <si>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</si>
  <si>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</si>
  <si>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</si>
  <si>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</si>
  <si>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</si>
  <si>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</si>
  <si>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</si>
  <si>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</si>
  <si>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</si>
  <si>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</si>
  <si>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</si>
  <si>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</si>
  <si>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</si>
  <si>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</si>
  <si>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</si>
  <si>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</si>
  <si>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</si>
  <si>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</si>
  <si>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</si>
  <si>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</si>
  <si>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</si>
  <si>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</si>
  <si>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</si>
  <si>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</si>
  <si>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</si>
  <si>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</si>
  <si>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</si>
  <si>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</si>
  <si>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</si>
  <si>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</si>
  <si>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</si>
  <si>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</si>
  <si>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</si>
  <si>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</si>
  <si>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</si>
  <si>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</si>
  <si>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</si>
  <si>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</si>
  <si>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</si>
  <si>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</si>
  <si>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</si>
  <si>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</si>
  <si>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</si>
  <si>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</si>
  <si>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</si>
  <si>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</si>
  <si>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</si>
  <si>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</si>
  <si>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</si>
  <si>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</si>
  <si>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</si>
  <si>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</si>
  <si>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</si>
  <si>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</si>
  <si>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</si>
  <si>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</si>
  <si>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</si>
  <si>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</si>
  <si>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</si>
  <si>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</si>
  <si>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</si>
  <si>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</si>
  <si>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</si>
  <si>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</si>
  <si>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</si>
  <si>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</si>
  <si>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</si>
  <si>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</si>
  <si>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</si>
  <si>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</si>
  <si>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</si>
  <si>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</si>
  <si>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</si>
  <si>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</si>
  <si>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</si>
  <si>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</si>
  <si>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</si>
  <si>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</si>
  <si>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</si>
  <si>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</si>
  <si>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</si>
  <si>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</si>
  <si>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</si>
  <si>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</si>
  <si>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</si>
  <si>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</si>
  <si>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</si>
  <si>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</si>
  <si>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</si>
  <si>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</si>
  <si>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</si>
  <si>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</si>
  <si>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</si>
  <si>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</si>
  <si>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住　所　高岡市島新137</t>
    <rPh sb="0" eb="1">
      <t>ジュウ</t>
    </rPh>
    <rPh sb="2" eb="3">
      <t>ショ</t>
    </rPh>
    <rPh sb="4" eb="9">
      <t>タカオカシシマシン</t>
    </rPh>
    <phoneticPr fontId="2"/>
  </si>
  <si>
    <t>氏　名　富山県企業局和田川水道管理所</t>
    <rPh sb="4" eb="7">
      <t>トヤマケン</t>
    </rPh>
    <rPh sb="7" eb="9">
      <t>キギョウ</t>
    </rPh>
    <rPh sb="9" eb="10">
      <t>キョク</t>
    </rPh>
    <rPh sb="10" eb="13">
      <t>ワダガワ</t>
    </rPh>
    <rPh sb="13" eb="15">
      <t>スイドウ</t>
    </rPh>
    <rPh sb="15" eb="17">
      <t>カンリ</t>
    </rPh>
    <rPh sb="17" eb="18">
      <t>ジョ</t>
    </rPh>
    <phoneticPr fontId="2"/>
  </si>
  <si>
    <t>電話番号　0766-36-0293</t>
    <rPh sb="0" eb="2">
      <t>デンワ</t>
    </rPh>
    <rPh sb="2" eb="4">
      <t>バンゴウ</t>
    </rPh>
    <phoneticPr fontId="2"/>
  </si>
  <si>
    <t xml:space="preserve"> 　廃棄物の処理及び清掃に関する法律第12条第10項の規定に基づき、令和４年度の産業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</si>
  <si>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和田川水道管理所</t>
    <rPh sb="0" eb="8">
      <t>ワダガワスイドウカンリジョ</t>
    </rPh>
    <phoneticPr fontId="2"/>
  </si>
  <si>
    <t>高岡市島新137</t>
    <rPh sb="0" eb="5">
      <t>タカオカシシマシン</t>
    </rPh>
    <phoneticPr fontId="2"/>
  </si>
  <si>
    <t>上水道事業及び工業用水事業</t>
    <rPh sb="0" eb="5">
      <t>ジョウスイドウジギョウ</t>
    </rPh>
    <rPh sb="5" eb="6">
      <t>オヨ</t>
    </rPh>
    <rPh sb="7" eb="13">
      <t>コウギョウヨウスイジギョウ</t>
    </rPh>
    <phoneticPr fontId="2"/>
  </si>
  <si>
    <t>令和４年度から令和８年度</t>
    <rPh sb="0" eb="2">
      <t>レイワ</t>
    </rPh>
    <rPh sb="3" eb="5">
      <t>ネンド</t>
    </rPh>
    <rPh sb="7" eb="9">
      <t>レイワ</t>
    </rPh>
    <rPh sb="10" eb="12">
      <t>ネンド</t>
    </rPh>
    <phoneticPr fontId="2"/>
  </si>
  <si>
    <t>上水汚泥</t>
    <rPh sb="0" eb="2">
      <t>ジョウスイ</t>
    </rPh>
    <rPh sb="2" eb="4">
      <t>オデイ</t>
    </rPh>
    <phoneticPr fontId="2"/>
  </si>
  <si>
    <t>令和6</t>
    <rPh sb="0" eb="2">
      <t>レイワ</t>
    </rPh>
    <phoneticPr fontId="2"/>
  </si>
  <si>
    <t>　　　　　所長　板倉　治行</t>
    <rPh sb="5" eb="7">
      <t>ショチョウ</t>
    </rPh>
    <rPh sb="8" eb="10">
      <t>イタクラ</t>
    </rPh>
    <rPh sb="11" eb="13">
      <t>ハルユキ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</si>
</sst>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topLeftCell="A51" zoomScaleNormal="100" zoomScaleSheetLayoutView="100" workbookViewId="0">
      <selection activeCell="N14" sqref="N14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154" t="s">
        <v>200</v>
      </c>
      <c r="T7" s="95" t="s">
        <v>3</v>
      </c>
      <c r="U7" s="93">
        <v>6</v>
      </c>
      <c r="V7" s="95" t="s">
        <v>4</v>
      </c>
      <c r="W7" s="93"/>
      <c r="X7" s="92" t="s">
        <v>5</v>
      </c>
      <c r="Y7" s="10"/>
    </row>
    <row r="8" spans="1:25" s="7" customFormat="1" ht="14.25">
      <c r="A8" s="8"/>
      <c r="B8" s="94" t="s">
        <v>188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189</v>
      </c>
      <c r="D9" s="92"/>
      <c r="E9" s="92"/>
      <c r="F9" s="92"/>
      <c r="G9" s="9"/>
      <c r="H9" s="92" t="s">
        <v>113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111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191</v>
      </c>
      <c r="O12" s="95"/>
      <c r="P12" s="95"/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192</v>
      </c>
      <c r="O13" s="104"/>
      <c r="P13" s="98"/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201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193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51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8" t="s">
        <v>195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15"/>
    </row>
    <row r="23" spans="1:25" s="7" customFormat="1">
      <c r="A23" s="8"/>
      <c r="B23" s="207" t="s">
        <v>49</v>
      </c>
      <c r="C23" s="207"/>
      <c r="D23" s="207"/>
      <c r="E23" s="207"/>
      <c r="F23" s="207"/>
      <c r="G23" s="207"/>
      <c r="H23" s="207"/>
      <c r="I23" s="10"/>
      <c r="J23" s="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196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>
      <c r="A27" s="8"/>
      <c r="B27" s="207" t="s">
        <v>48</v>
      </c>
      <c r="C27" s="217"/>
      <c r="D27" s="217"/>
      <c r="E27" s="217"/>
      <c r="F27" s="217"/>
      <c r="G27" s="217"/>
      <c r="H27" s="217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17"/>
      <c r="C28" s="217"/>
      <c r="D28" s="217"/>
      <c r="E28" s="217"/>
      <c r="F28" s="217"/>
      <c r="G28" s="217"/>
      <c r="H28" s="217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197</v>
      </c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15"/>
    </row>
    <row r="31" spans="1:25" s="7" customFormat="1">
      <c r="A31" s="8"/>
      <c r="B31" s="207" t="s">
        <v>47</v>
      </c>
      <c r="C31" s="217"/>
      <c r="D31" s="217"/>
      <c r="E31" s="217"/>
      <c r="F31" s="217"/>
      <c r="G31" s="217"/>
      <c r="H31" s="217"/>
      <c r="I31" s="10"/>
      <c r="J31" s="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10"/>
    </row>
    <row r="32" spans="1:25" s="7" customFormat="1" ht="14.45" customHeight="1">
      <c r="A32" s="8"/>
      <c r="B32" s="217"/>
      <c r="C32" s="217"/>
      <c r="D32" s="217"/>
      <c r="E32" s="217"/>
      <c r="F32" s="217"/>
      <c r="G32" s="217"/>
      <c r="H32" s="217"/>
      <c r="I32" s="10"/>
      <c r="J32" s="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8" t="s">
        <v>198</v>
      </c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15"/>
    </row>
    <row r="35" spans="1:25" s="7" customFormat="1">
      <c r="A35" s="8"/>
      <c r="B35" s="215" t="s">
        <v>114</v>
      </c>
      <c r="C35" s="216"/>
      <c r="D35" s="216"/>
      <c r="E35" s="216"/>
      <c r="F35" s="216"/>
      <c r="G35" s="216"/>
      <c r="H35" s="216"/>
      <c r="I35" s="10"/>
      <c r="J35" s="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10"/>
    </row>
    <row r="36" spans="1:25" s="7" customFormat="1" ht="13.35" customHeight="1">
      <c r="A36" s="8"/>
      <c r="B36" s="216"/>
      <c r="C36" s="216"/>
      <c r="D36" s="216"/>
      <c r="E36" s="216"/>
      <c r="F36" s="216"/>
      <c r="G36" s="216"/>
      <c r="H36" s="216"/>
      <c r="I36" s="10"/>
      <c r="J36" s="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18"/>
    </row>
    <row r="38" spans="1:25" s="11" customFormat="1" ht="21.2" customHeight="1">
      <c r="A38" s="8" t="s">
        <v>115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50</v>
      </c>
      <c r="C40" s="186"/>
      <c r="D40" s="186"/>
      <c r="E40" s="186"/>
      <c r="F40" s="186"/>
      <c r="G40" s="186"/>
      <c r="H40" s="187"/>
      <c r="I40" s="19"/>
      <c r="J40" s="155">
        <v>50000</v>
      </c>
      <c r="K40" s="155"/>
      <c r="L40" s="155"/>
      <c r="M40" s="65"/>
      <c r="N40" s="194" t="s">
        <v>59</v>
      </c>
      <c r="O40" s="195"/>
      <c r="P40" s="195"/>
      <c r="Q40" s="195"/>
      <c r="R40" s="195"/>
      <c r="S40" s="195"/>
      <c r="T40" s="196"/>
      <c r="U40" s="66"/>
      <c r="V40" s="155">
        <v>5000</v>
      </c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 t="s">
        <v>37</v>
      </c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 t="s">
        <v>37</v>
      </c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58</v>
      </c>
      <c r="C43" s="204"/>
      <c r="D43" s="204"/>
      <c r="E43" s="204"/>
      <c r="F43" s="204"/>
      <c r="G43" s="204"/>
      <c r="H43" s="205"/>
      <c r="I43" s="19"/>
      <c r="J43" s="155"/>
      <c r="K43" s="155"/>
      <c r="L43" s="155"/>
      <c r="M43" s="65"/>
      <c r="N43" s="167" t="s">
        <v>61</v>
      </c>
      <c r="O43" s="168"/>
      <c r="P43" s="168"/>
      <c r="Q43" s="168"/>
      <c r="R43" s="168"/>
      <c r="S43" s="168"/>
      <c r="T43" s="169"/>
      <c r="U43" s="71"/>
      <c r="V43" s="155"/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 t="s">
        <v>38</v>
      </c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 t="s">
        <v>38</v>
      </c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60</v>
      </c>
      <c r="C46" s="204"/>
      <c r="D46" s="204"/>
      <c r="E46" s="204"/>
      <c r="F46" s="204"/>
      <c r="G46" s="204"/>
      <c r="H46" s="205"/>
      <c r="I46" s="19"/>
      <c r="J46" s="155"/>
      <c r="K46" s="155"/>
      <c r="L46" s="155"/>
      <c r="M46" s="65"/>
      <c r="N46" s="167" t="s">
        <v>62</v>
      </c>
      <c r="O46" s="168"/>
      <c r="P46" s="168"/>
      <c r="Q46" s="168"/>
      <c r="R46" s="168"/>
      <c r="S46" s="168"/>
      <c r="T46" s="169"/>
      <c r="U46" s="71"/>
      <c r="V46" s="155">
        <v>5000</v>
      </c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 t="s">
        <v>39</v>
      </c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 t="s">
        <v>39</v>
      </c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66</v>
      </c>
      <c r="C49" s="159"/>
      <c r="D49" s="159"/>
      <c r="E49" s="159"/>
      <c r="F49" s="159"/>
      <c r="G49" s="159"/>
      <c r="H49" s="160"/>
      <c r="I49" s="19"/>
      <c r="J49" s="155">
        <v>45000</v>
      </c>
      <c r="K49" s="155"/>
      <c r="L49" s="155"/>
      <c r="M49" s="65"/>
      <c r="N49" s="167" t="s">
        <v>63</v>
      </c>
      <c r="O49" s="168"/>
      <c r="P49" s="168"/>
      <c r="Q49" s="168"/>
      <c r="R49" s="168"/>
      <c r="S49" s="168"/>
      <c r="T49" s="169"/>
      <c r="U49" s="71"/>
      <c r="V49" s="155"/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 t="s">
        <v>40</v>
      </c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 t="s">
        <v>40</v>
      </c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64</v>
      </c>
      <c r="C52" s="159"/>
      <c r="D52" s="159"/>
      <c r="E52" s="159"/>
      <c r="F52" s="159"/>
      <c r="G52" s="159"/>
      <c r="H52" s="160"/>
      <c r="I52" s="21"/>
      <c r="J52" s="155"/>
      <c r="K52" s="155"/>
      <c r="L52" s="155"/>
      <c r="M52" s="65"/>
      <c r="N52" s="176" t="s">
        <v>65</v>
      </c>
      <c r="O52" s="177"/>
      <c r="P52" s="177"/>
      <c r="Q52" s="177"/>
      <c r="R52" s="177"/>
      <c r="S52" s="177"/>
      <c r="T52" s="178"/>
      <c r="U52" s="68"/>
      <c r="V52" s="155"/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 t="s">
        <v>40</v>
      </c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 t="s">
        <v>40</v>
      </c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52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190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tabSelected="1" view="pageBreakPreview" zoomScaleNormal="100" zoomScaleSheetLayoutView="100" workbookViewId="0">
      <selection activeCell="N14" sqref="N1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199</v>
      </c>
      <c r="U2" s="243"/>
      <c r="V2" s="243"/>
      <c r="W2" s="243"/>
      <c r="X2" s="243"/>
      <c r="Y2" s="243"/>
      <c r="Z2" s="243"/>
      <c r="AA2" s="243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42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50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17795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56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53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44</v>
      </c>
      <c r="AH16" s="239">
        <f>AB26</f>
        <v>1232.3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67</v>
      </c>
      <c r="D18" s="283"/>
      <c r="E18" s="283"/>
      <c r="F18" s="283"/>
      <c r="G18" s="283"/>
      <c r="H18" s="283"/>
      <c r="I18" s="284">
        <f>J13</f>
        <v>17795</v>
      </c>
      <c r="J18" s="284"/>
      <c r="K18" s="285"/>
      <c r="L18" s="72"/>
      <c r="M18" s="73"/>
      <c r="N18" s="76"/>
      <c r="O18" s="75" t="s">
        <v>29</v>
      </c>
      <c r="P18" s="239">
        <f>J13</f>
        <v>17795</v>
      </c>
      <c r="Q18" s="239"/>
      <c r="R18" s="240"/>
      <c r="S18" s="82"/>
      <c r="T18" s="76"/>
      <c r="U18" s="75" t="s">
        <v>30</v>
      </c>
      <c r="V18" s="239">
        <v>1232.3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110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57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68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f>P18-V18</f>
        <v>16562.7</v>
      </c>
      <c r="W23" s="239"/>
      <c r="X23" s="240"/>
      <c r="Y23" s="73"/>
      <c r="Z23" s="77"/>
      <c r="AA23" s="230" t="s">
        <v>54</v>
      </c>
      <c r="AB23" s="231"/>
      <c r="AC23" s="231"/>
      <c r="AD23" s="232"/>
      <c r="AE23" s="73"/>
      <c r="AF23" s="76"/>
      <c r="AG23" s="77" t="s">
        <v>28</v>
      </c>
      <c r="AH23" s="239">
        <v>0</v>
      </c>
      <c r="AI23" s="239"/>
      <c r="AJ23" s="240"/>
      <c r="AK23" s="78"/>
      <c r="AL23" s="10"/>
    </row>
    <row r="24" spans="1:38" ht="12.95" customHeight="1">
      <c r="B24" s="8"/>
      <c r="C24" s="282" t="s">
        <v>104</v>
      </c>
      <c r="D24" s="283"/>
      <c r="E24" s="283"/>
      <c r="F24" s="283"/>
      <c r="G24" s="283"/>
      <c r="H24" s="283"/>
      <c r="I24" s="284">
        <f>V23</f>
        <v>16562.7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105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45</v>
      </c>
      <c r="AB26" s="310">
        <v>1232.3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69</v>
      </c>
      <c r="D28" s="283"/>
      <c r="E28" s="283"/>
      <c r="F28" s="283"/>
      <c r="G28" s="283"/>
      <c r="H28" s="283"/>
      <c r="I28" s="284">
        <f>AB26</f>
        <v>1232.3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46</v>
      </c>
      <c r="AL29" s="10"/>
    </row>
    <row r="30" spans="1:38" ht="12.95" customHeight="1">
      <c r="B30" s="8"/>
      <c r="C30" s="282" t="s">
        <v>106</v>
      </c>
      <c r="D30" s="283"/>
      <c r="E30" s="283"/>
      <c r="F30" s="283"/>
      <c r="G30" s="283"/>
      <c r="H30" s="283"/>
      <c r="I30" s="284">
        <f>AB34</f>
        <v>0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55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107</v>
      </c>
      <c r="D32" s="283"/>
      <c r="E32" s="283"/>
      <c r="F32" s="283"/>
      <c r="G32" s="283"/>
      <c r="H32" s="283"/>
      <c r="I32" s="284">
        <f>AH16</f>
        <v>1232.3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108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0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109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zoomScale="80" zoomScaleNormal="70" zoomScaleSheetLayoutView="80" workbookViewId="0">
      <selection activeCell="N14" sqref="N14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8" ht="22.5" customHeight="1">
      <c r="A2" s="149" t="s">
        <v>187</v>
      </c>
      <c r="L2" s="150"/>
      <c r="M2" s="150"/>
      <c r="N2" s="151"/>
      <c r="O2" s="151"/>
      <c r="P2" s="151"/>
      <c r="Q2" s="151"/>
      <c r="R2" s="148" t="s">
        <v>186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185</v>
      </c>
    </row>
    <row r="4" spans="1:18" ht="17.25" customHeight="1">
      <c r="B4" s="145"/>
      <c r="C4" s="144"/>
      <c r="D4" s="326" t="s">
        <v>184</v>
      </c>
      <c r="E4" s="143" t="s">
        <v>183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27"/>
      <c r="E5" s="329" t="s">
        <v>182</v>
      </c>
      <c r="F5" s="329" t="s">
        <v>181</v>
      </c>
      <c r="G5" s="329" t="s">
        <v>180</v>
      </c>
      <c r="H5" s="331" t="s">
        <v>179</v>
      </c>
      <c r="I5" s="139"/>
      <c r="J5" s="329" t="s">
        <v>178</v>
      </c>
      <c r="K5" s="329" t="s">
        <v>177</v>
      </c>
      <c r="L5" s="329" t="s">
        <v>176</v>
      </c>
      <c r="M5" s="336" t="s">
        <v>175</v>
      </c>
      <c r="N5" s="331" t="s">
        <v>174</v>
      </c>
      <c r="O5" s="140"/>
      <c r="P5" s="140"/>
      <c r="Q5" s="140"/>
      <c r="R5" s="139"/>
    </row>
    <row r="6" spans="1:18" ht="95.25" customHeight="1">
      <c r="B6" s="138" t="s">
        <v>173</v>
      </c>
      <c r="C6" s="137"/>
      <c r="D6" s="328"/>
      <c r="E6" s="330"/>
      <c r="F6" s="330"/>
      <c r="G6" s="330"/>
      <c r="H6" s="330"/>
      <c r="I6" s="136" t="s">
        <v>172</v>
      </c>
      <c r="J6" s="330"/>
      <c r="K6" s="330"/>
      <c r="L6" s="330"/>
      <c r="M6" s="337"/>
      <c r="N6" s="330"/>
      <c r="O6" s="136" t="s">
        <v>171</v>
      </c>
      <c r="P6" s="136" t="s">
        <v>170</v>
      </c>
      <c r="Q6" s="136" t="s">
        <v>169</v>
      </c>
      <c r="R6" s="136" t="s">
        <v>168</v>
      </c>
    </row>
    <row r="7" spans="1:18" ht="20.25" customHeight="1">
      <c r="B7" s="334" t="s">
        <v>167</v>
      </c>
      <c r="C7" s="335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4" t="s">
        <v>166</v>
      </c>
      <c r="C8" s="335"/>
      <c r="D8" s="152">
        <v>50000</v>
      </c>
      <c r="E8" s="153">
        <f>第２面!I18</f>
        <v>17795</v>
      </c>
      <c r="F8" s="153">
        <v>0</v>
      </c>
      <c r="G8" s="153">
        <v>0</v>
      </c>
      <c r="H8" s="153">
        <f>E8</f>
        <v>17795</v>
      </c>
      <c r="I8" s="153">
        <v>0</v>
      </c>
      <c r="J8" s="153">
        <f>第２面!AB26</f>
        <v>1232.3</v>
      </c>
      <c r="K8" s="153">
        <f>H8-J8</f>
        <v>16562.7</v>
      </c>
      <c r="L8" s="153">
        <v>0</v>
      </c>
      <c r="M8" s="153">
        <v>0</v>
      </c>
      <c r="N8" s="153">
        <f>J8</f>
        <v>1232.3</v>
      </c>
      <c r="O8" s="153">
        <v>0</v>
      </c>
      <c r="P8" s="153">
        <f>N8</f>
        <v>1232.3</v>
      </c>
      <c r="Q8" s="153">
        <v>0</v>
      </c>
      <c r="R8" s="153">
        <v>0</v>
      </c>
    </row>
    <row r="9" spans="1:18" ht="20.25" customHeight="1">
      <c r="B9" s="334" t="s">
        <v>165</v>
      </c>
      <c r="C9" s="335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4" t="s">
        <v>164</v>
      </c>
      <c r="C10" s="335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4" t="s">
        <v>163</v>
      </c>
      <c r="C11" s="335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4" t="s">
        <v>162</v>
      </c>
      <c r="C12" s="335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34" t="s">
        <v>161</v>
      </c>
      <c r="C13" s="335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4" t="s">
        <v>160</v>
      </c>
      <c r="C14" s="335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34" t="s">
        <v>159</v>
      </c>
      <c r="C15" s="335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4" t="s">
        <v>158</v>
      </c>
      <c r="C16" s="335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4" t="s">
        <v>157</v>
      </c>
      <c r="C17" s="335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4" t="s">
        <v>156</v>
      </c>
      <c r="C18" s="335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4" t="s">
        <v>155</v>
      </c>
      <c r="C19" s="335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4" t="s">
        <v>154</v>
      </c>
      <c r="C20" s="335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4" t="s">
        <v>153</v>
      </c>
      <c r="C21" s="335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4" t="s">
        <v>152</v>
      </c>
      <c r="C22" s="335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34" t="s">
        <v>151</v>
      </c>
      <c r="C23" s="335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4" t="s">
        <v>150</v>
      </c>
      <c r="C24" s="335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4" t="s">
        <v>149</v>
      </c>
      <c r="C25" s="335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8"/>
      <c r="C26" s="333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3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3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3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3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148</v>
      </c>
      <c r="C31" s="134"/>
      <c r="D31" s="153">
        <f>SUM(D7:D30)</f>
        <v>50000</v>
      </c>
      <c r="E31" s="152">
        <f t="shared" ref="E31:R31" si="0">SUM(E7:E30)</f>
        <v>17795</v>
      </c>
      <c r="F31" s="152">
        <f t="shared" si="0"/>
        <v>0</v>
      </c>
      <c r="G31" s="152">
        <f t="shared" si="0"/>
        <v>0</v>
      </c>
      <c r="H31" s="152">
        <f t="shared" si="0"/>
        <v>17795</v>
      </c>
      <c r="I31" s="152">
        <f t="shared" si="0"/>
        <v>0</v>
      </c>
      <c r="J31" s="152">
        <f t="shared" si="0"/>
        <v>1232.3</v>
      </c>
      <c r="K31" s="152">
        <f t="shared" si="0"/>
        <v>16562.7</v>
      </c>
      <c r="L31" s="152">
        <f t="shared" si="0"/>
        <v>0</v>
      </c>
      <c r="M31" s="152">
        <f t="shared" si="0"/>
        <v>0</v>
      </c>
      <c r="N31" s="152">
        <f t="shared" si="0"/>
        <v>1232.3</v>
      </c>
      <c r="O31" s="152">
        <f t="shared" si="0"/>
        <v>0</v>
      </c>
      <c r="P31" s="152">
        <f t="shared" si="0"/>
        <v>1232.3</v>
      </c>
      <c r="Q31" s="152">
        <f t="shared" si="0"/>
        <v>0</v>
      </c>
      <c r="R31" s="152">
        <f t="shared" si="0"/>
        <v>0</v>
      </c>
    </row>
    <row r="32" spans="2:18">
      <c r="B32" s="132" t="s">
        <v>147</v>
      </c>
      <c r="C32" s="132" t="s">
        <v>146</v>
      </c>
    </row>
    <row r="33" spans="2:3">
      <c r="B33" s="132" t="s">
        <v>145</v>
      </c>
      <c r="C33" s="132" t="s">
        <v>144</v>
      </c>
    </row>
    <row r="34" spans="2:3">
      <c r="B34" s="132" t="s">
        <v>143</v>
      </c>
      <c r="C34" s="132" t="s">
        <v>142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tabSelected="1" view="pageBreakPreview" zoomScaleNormal="100" workbookViewId="0">
      <selection activeCell="N14" sqref="N14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71</v>
      </c>
      <c r="C8" s="12" t="s">
        <v>70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72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73</v>
      </c>
      <c r="C12" s="341" t="s">
        <v>117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2"/>
    </row>
    <row r="13" spans="1:25" s="7" customFormat="1">
      <c r="A13" s="31"/>
      <c r="B13" s="32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74</v>
      </c>
      <c r="C15" s="341" t="s">
        <v>89</v>
      </c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2"/>
    </row>
    <row r="16" spans="1:25" s="7" customFormat="1">
      <c r="A16" s="31"/>
      <c r="B16" s="32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2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75</v>
      </c>
      <c r="D18" s="128" t="s">
        <v>118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76</v>
      </c>
      <c r="D20" s="128" t="s">
        <v>119</v>
      </c>
      <c r="E20" s="116"/>
      <c r="F20" s="12" t="s">
        <v>90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77</v>
      </c>
      <c r="D22" s="128" t="s">
        <v>120</v>
      </c>
      <c r="E22" s="116"/>
      <c r="F22" s="12" t="s">
        <v>91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78</v>
      </c>
      <c r="D24" s="128" t="s">
        <v>121</v>
      </c>
      <c r="E24" s="116"/>
      <c r="F24" s="12" t="s">
        <v>92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79</v>
      </c>
      <c r="D26" s="128" t="s">
        <v>122</v>
      </c>
      <c r="E26" s="116"/>
      <c r="F26" s="12" t="s">
        <v>93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80</v>
      </c>
      <c r="D28" s="128" t="s">
        <v>123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81</v>
      </c>
      <c r="D30" s="128" t="s">
        <v>124</v>
      </c>
      <c r="E30" s="116"/>
      <c r="F30" s="12" t="s">
        <v>94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82</v>
      </c>
      <c r="D32" s="128" t="s">
        <v>125</v>
      </c>
      <c r="E32" s="116"/>
      <c r="F32" s="12" t="s">
        <v>95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83</v>
      </c>
      <c r="D34" s="128" t="s">
        <v>126</v>
      </c>
      <c r="E34" s="116"/>
      <c r="F34" s="12" t="s">
        <v>96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130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84</v>
      </c>
      <c r="D36" s="128" t="s">
        <v>127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85</v>
      </c>
      <c r="D38" s="116" t="s">
        <v>129</v>
      </c>
      <c r="E38" s="116"/>
      <c r="F38" s="344" t="s">
        <v>132</v>
      </c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5"/>
    </row>
    <row r="39" spans="1:48" s="7" customFormat="1">
      <c r="A39" s="31"/>
      <c r="B39" s="32"/>
      <c r="C39" s="343" t="s">
        <v>131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86</v>
      </c>
      <c r="D41" s="128" t="s">
        <v>128</v>
      </c>
      <c r="E41" s="116"/>
      <c r="F41" s="12" t="s">
        <v>97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87</v>
      </c>
      <c r="D43" s="116" t="s">
        <v>133</v>
      </c>
      <c r="E43" s="116"/>
      <c r="F43" s="344" t="s">
        <v>134</v>
      </c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5"/>
      <c r="AA43" s="126" t="s">
        <v>135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136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88</v>
      </c>
      <c r="D46" s="116" t="s">
        <v>137</v>
      </c>
      <c r="E46" s="116"/>
      <c r="F46" s="116" t="s">
        <v>138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139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140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99</v>
      </c>
      <c r="C49" s="339" t="s">
        <v>98</v>
      </c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40"/>
    </row>
    <row r="50" spans="1:25" s="11" customFormat="1" ht="13.5" customHeight="1">
      <c r="A50" s="31"/>
      <c r="B50" s="32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40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100</v>
      </c>
      <c r="C52" s="341" t="s">
        <v>141</v>
      </c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2"/>
    </row>
    <row r="53" spans="1:25" s="11" customFormat="1" ht="13.5" customHeight="1">
      <c r="A53" s="31"/>
      <c r="B53" s="32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2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101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万尾　和恵</cp:lastModifiedBy>
  <cp:lastPrinted>2024-06-11T08:01:02Z</cp:lastPrinted>
  <dcterms:created xsi:type="dcterms:W3CDTF">2011-04-22T10:54:58Z</dcterms:created>
  <dcterms:modified xsi:type="dcterms:W3CDTF">2024-06-11T08:07:03Z</dcterms:modified>
</cp:coreProperties>
</file>