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_s2（移行）\上工下共有事務\決算関係\08 経営比較分析表\R02\上水道\"/>
    </mc:Choice>
  </mc:AlternateContent>
  <workbookProtection workbookAlgorithmName="SHA-512" workbookHashValue="NItufCXAseEqC6Kpid/+PCxuSjDVxmw1XYC3WcO6a6kUTKvPEgpIhvI7L4tv5n3f23e1DkBmKDGBY0TC/lUG7A==" workbookSaltValue="2hdfK9X3fL75Fl/XE/elmQ=="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<sst xmlns="http://schemas.openxmlformats.org/spreadsheetml/2006/main" count="228" uniqueCount="114">
  <si>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</si>
  <si>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</si>
  <si>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</si>
  <si>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</si>
  <si>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</si>
  <si>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</si>
  <si>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</si>
  <si>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</si>
  <si>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</si>
  <si>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</si>
  <si>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</si>
  <si>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</si>
  <si>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</si>
  <si>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</si>
  <si>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</si>
  <si>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</si>
  <si>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</si>
  <si>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</si>
  <si>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</si>
  <si>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</si>
  <si>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</si>
  <si>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</si>
  <si>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</si>
  <si>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</si>
  <si>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</si>
  <si>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</si>
  <si>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</si>
  <si>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</si>
  <si>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</si>
  <si>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</si>
  <si>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</si>
  <si>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</si>
  <si>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</si>
  <si>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</si>
  <si>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</si>
  <si>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</si>
  <si>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</si>
  <si>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</si>
  <si>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</si>
  <si>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</si>
  <si>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</si>
  <si>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</si>
  <si>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</si>
  <si>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</si>
  <si>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</si>
  <si>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</si>
  <si>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</si>
  <si>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</si>
  <si>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</si>
  <si>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</si>
  <si>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</si>
  <si>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</si>
  <si>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</si>
  <si>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</si>
  <si>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</si>
  <si>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</si>
  <si>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</si>
  <si>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</si>
  <si>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</si>
  <si>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</si>
  <si>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</si>
  <si>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</si>
  <si>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</si>
  <si>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</si>
  <si>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</si>
  <si>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</si>
  <si>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</si>
  <si>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</si>
  <si>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</si>
  <si>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</si>
  <si>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</si>
  <si>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</si>
  <si>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</si>
  <si>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</si>
  <si>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</si>
  <si>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</si>
  <si>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</si>
  <si>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</si>
  <si>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</si>
  <si>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</si>
  <si>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</si>
  <si>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</si>
  <si>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</si>
  <si>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</si>
  <si>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</si>
  <si>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</si>
  <si>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</si>
  <si>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</si>
  <si>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</si>
  <si>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</si>
  <si>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</si>
  <si>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</si>
  <si>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</si>
  <si>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</si>
  <si>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</si>
  <si>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</si>
  <si>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</si>
  <si>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</si>
  <si>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</si>
  <si>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</si>
  <si>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</si>
  <si>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</si>
  <si>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</si>
  <si>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</si>
  <si>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</si>
  <si>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</si>
  <si>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</si>
  <si>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</si>
  <si>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</si>
  <si>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</si>
  <si>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</si>
  <si>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・有形固定資産減価償却率及び管路経年化率については、類似団体平均よりも低い状況にはあるものの、年々高まってきており、今後も資産の老朽化は進むと見込んでいます。
・老朽化した管路の更新については、災害時における市民生活への影響を最小限にするため、配水幹線の耐震化を最優先の課題として計画的に進めています。
・配水幹線以外の口径の小さな水道管についても、耐用年数や布設経過年数、漏水発生状況等を勘案し、計画的に更新を進め、耐震化を図っています。</t>
    <phoneticPr fontId="4"/>
  </si>
  <si>
    <t>・施設の老朽化に伴い、配水池や浄水場、配水幹線等の整備に取り組んでいることから、減価償却費は増加傾向にあります。また、年間の有収水量及び水道料金は、新型コロナウイルス感染症に伴う減要因があったものの、暖冬であった前年度に比べ、降雪が多かったことから、全体としては前年より増加しました。
　このことから、前年度と比較して経常収支比率は高くなり、給水原価は低くなっています。
・累積欠損金比率については、発生していません。
・H23年度より企業債の充当率を引き下げたことから企業債残高は年々減少しておりますが、R2年度から充当率を引き上げており、企業債残高対給水収益比率については、類似団体や全国平均よりも高い状況が今後も続くものと考えております。
・流動比率について、R元年度（期末時点）から基準となる100％を若干下回っていることから、先述のとおりR2年度より企業債充当率を引き上げました。このことより、今後は流動比率の低下が鈍化する見込みですが、経営の健全性・効率性を示す指標のひとつとして留意する必要があります。なお、短期的な債務に対する支払能力に支障はありません。
・施設更新事業等に係る洗管作業に伴う水量は、年度によって変わることから、有収率に多少の変動が見られます。また、有収率変動の要因の一つとして、料金収入の対象とならない漏水が考えられることから、漏水頻度の高い老朽水道管の更新や修繕を積極的に進め、現在の水準の維持に努めます。</t>
    <rPh sb="48" eb="50">
      <t>ケイコウ</t>
    </rPh>
    <rPh sb="74" eb="76">
      <t>シンガタ</t>
    </rPh>
    <rPh sb="83" eb="86">
      <t>カンセンショウ</t>
    </rPh>
    <rPh sb="87" eb="88">
      <t>トモナ</t>
    </rPh>
    <rPh sb="90" eb="92">
      <t>ヨウイン</t>
    </rPh>
    <rPh sb="100" eb="102">
      <t>ダントウ</t>
    </rPh>
    <rPh sb="106" eb="109">
      <t>ゼンネンド</t>
    </rPh>
    <rPh sb="110" eb="111">
      <t>クラ</t>
    </rPh>
    <rPh sb="113" eb="115">
      <t>コウセツ</t>
    </rPh>
    <rPh sb="116" eb="117">
      <t>オオ</t>
    </rPh>
    <rPh sb="125" eb="127">
      <t>ゼンタイ</t>
    </rPh>
    <rPh sb="135" eb="137">
      <t>ゾウカ</t>
    </rPh>
    <rPh sb="166" eb="167">
      <t>タカ</t>
    </rPh>
    <rPh sb="176" eb="177">
      <t>ヒク</t>
    </rPh>
    <rPh sb="200" eb="202">
      <t>ハッセイ</t>
    </rPh>
    <rPh sb="255" eb="257">
      <t>ネンド</t>
    </rPh>
    <rPh sb="259" eb="261">
      <t>ジュウトウ</t>
    </rPh>
    <rPh sb="261" eb="262">
      <t>リツ</t>
    </rPh>
    <rPh sb="263" eb="264">
      <t>ヒ</t>
    </rPh>
    <rPh sb="265" eb="266">
      <t>ア</t>
    </rPh>
    <rPh sb="306" eb="308">
      <t>コンゴ</t>
    </rPh>
    <rPh sb="309" eb="310">
      <t>ツヅ</t>
    </rPh>
    <rPh sb="314" eb="315">
      <t>カンガ</t>
    </rPh>
    <rPh sb="334" eb="336">
      <t>ガンネン</t>
    </rPh>
    <rPh sb="336" eb="337">
      <t>ド</t>
    </rPh>
    <rPh sb="338" eb="340">
      <t>キマツ</t>
    </rPh>
    <rPh sb="340" eb="342">
      <t>ジテン</t>
    </rPh>
    <rPh sb="355" eb="357">
      <t>ジャッカン</t>
    </rPh>
    <rPh sb="357" eb="359">
      <t>シタマワ</t>
    </rPh>
    <rPh sb="368" eb="370">
      <t>センジュツ</t>
    </rPh>
    <rPh sb="376" eb="378">
      <t>ネンド</t>
    </rPh>
    <rPh sb="389" eb="390">
      <t>ア</t>
    </rPh>
    <rPh sb="413" eb="415">
      <t>ドンカ</t>
    </rPh>
    <rPh sb="417" eb="419">
      <t>ミコ</t>
    </rPh>
    <phoneticPr fontId="4"/>
  </si>
  <si>
    <t>・類似団体や全国平均と比較して企業債残高対給水収益比率が高いものの、経常収支比率や料金回収率については、各指標の基準となる100％を上回っており、概ね健全な状況にあると考えています。
・避けられない人口減少により、引き続き給水収益の減少が見込まれる一方、費用面では、減価償却費や施設の維持管理経費などの固定的な経費が大きな割合を占めていることから、現在の料金体系を維持した場合、経常収支における黒字は年々減少すると見込まれます。
・さらには、老朽化した施設や管路の更新に伴う財源も必要であることから、今後、経営に対する健全性の低下が懸念されます。
・各指標については、H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rPh sb="93" eb="94">
      <t>サ</t>
    </rPh>
    <rPh sb="99" eb="101">
      <t>ジンコウ</t>
    </rPh>
    <rPh sb="101" eb="10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</si>
</sst>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0.41</c:v>
                </c:pt>
                <c:pt idx="1">
                  <c:v>0.47</c:v>
                </c:pt>
                <c:pt idx="2">
                  <c:v>0.65</c:v>
                </c:pt>
                <c:pt idx="3">
                  <c:v>0.48</c:v>
                </c:pt>
                <c:pt idx="4">
                  <c:v>0.36</c:v>
                </c:pt>
              </c:numCache>
            </c:numRef>
          </c:val>
          <c:extLst xmlns:c16r2="http://schemas.microsoft.com/office/drawing/2015/06/chart">
            <c:ext xmlns:c16="http://schemas.microsoft.com/office/drawing/2014/chart" uri="{C3380CC4-5D6E-409C-BE32-E72D297353CC}">
              <c16:uniqueId val="{00000000-666C-4D29-BA84-42C122CB2FC6}"/>
            </c:ext>
          </c:extLst>
        </c:ser>
        <c:dLbls>
          <c:showLegendKey val="0"/>
          <c:showVal val="0"/>
          <c:showCatName val="0"/>
          <c:showSerName val="0"/>
          <c:showPercent val="0"/>
          <c:showBubbleSize val="0"/>
        </c:dLbls>
        <c:gapWidth val="150"/>
        <c:axId val="517625048"/>
        <c:axId val="51762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xmlns:c16r2="http://schemas.microsoft.com/office/drawing/2015/06/chart">
            <c:ext xmlns:c16="http://schemas.microsoft.com/office/drawing/2014/chart" uri="{C3380CC4-5D6E-409C-BE32-E72D297353CC}">
              <c16:uniqueId val="{00000001-666C-4D29-BA84-42C122CB2FC6}"/>
            </c:ext>
          </c:extLst>
        </c:ser>
        <c:dLbls>
          <c:showLegendKey val="0"/>
          <c:showVal val="0"/>
          <c:showCatName val="0"/>
          <c:showSerName val="0"/>
          <c:showPercent val="0"/>
          <c:showBubbleSize val="0"/>
        </c:dLbls>
        <c:marker val="1"/>
        <c:smooth val="0"/>
        <c:axId val="517625048"/>
        <c:axId val="517626224"/>
      </c:lineChart>
      <c:dateAx>
        <c:axId val="517625048"/>
        <c:scaling>
          <c:orientation val="minMax"/>
        </c:scaling>
        <c:delete val="1"/>
        <c:axPos val="b"/>
        <c:numFmt formatCode="&quot;H&quot;yy" sourceLinked="1"/>
        <c:majorTickMark val="none"/>
        <c:minorTickMark val="none"/>
        <c:tickLblPos val="none"/>
        <c:crossAx val="517626224"/>
        <c:crosses val="autoZero"/>
        <c:auto val="1"/>
        <c:lblOffset val="100"/>
        <c:baseTimeUnit val="years"/>
      </c:dateAx>
      <c:valAx>
        <c:axId val="51762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62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67.83</c:v>
                </c:pt>
                <c:pt idx="1">
                  <c:v>68.790000000000006</c:v>
                </c:pt>
                <c:pt idx="2">
                  <c:v>67.63</c:v>
                </c:pt>
                <c:pt idx="3">
                  <c:v>66.92</c:v>
                </c:pt>
                <c:pt idx="4">
                  <c:v>68.66</c:v>
                </c:pt>
              </c:numCache>
            </c:numRef>
          </c:val>
          <c:extLst xmlns:c16r2="http://schemas.microsoft.com/office/drawing/2015/06/chart">
            <c:ext xmlns:c16="http://schemas.microsoft.com/office/drawing/2014/chart" uri="{C3380CC4-5D6E-409C-BE32-E72D297353CC}">
              <c16:uniqueId val="{00000000-4A71-4B30-A610-E4D73F4BBB9F}"/>
            </c:ext>
          </c:extLst>
        </c:ser>
        <c:dLbls>
          <c:showLegendKey val="0"/>
          <c:showVal val="0"/>
          <c:showCatName val="0"/>
          <c:showSerName val="0"/>
          <c:showPercent val="0"/>
          <c:showBubbleSize val="0"/>
        </c:dLbls>
        <c:gapWidth val="150"/>
        <c:axId val="478507120"/>
        <c:axId val="4785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xmlns:c16r2="http://schemas.microsoft.com/office/drawing/2015/06/chart">
            <c:ext xmlns:c16="http://schemas.microsoft.com/office/drawing/2014/chart" uri="{C3380CC4-5D6E-409C-BE32-E72D297353CC}">
              <c16:uniqueId val="{00000001-4A71-4B30-A610-E4D73F4BBB9F}"/>
            </c:ext>
          </c:extLst>
        </c:ser>
        <c:dLbls>
          <c:showLegendKey val="0"/>
          <c:showVal val="0"/>
          <c:showCatName val="0"/>
          <c:showSerName val="0"/>
          <c:showPercent val="0"/>
          <c:showBubbleSize val="0"/>
        </c:dLbls>
        <c:marker val="1"/>
        <c:smooth val="0"/>
        <c:axId val="478507120"/>
        <c:axId val="478507904"/>
      </c:lineChart>
      <c:dateAx>
        <c:axId val="478507120"/>
        <c:scaling>
          <c:orientation val="minMax"/>
        </c:scaling>
        <c:delete val="1"/>
        <c:axPos val="b"/>
        <c:numFmt formatCode="&quot;H&quot;yy" sourceLinked="1"/>
        <c:majorTickMark val="none"/>
        <c:minorTickMark val="none"/>
        <c:tickLblPos val="none"/>
        <c:crossAx val="478507904"/>
        <c:crosses val="autoZero"/>
        <c:auto val="1"/>
        <c:lblOffset val="100"/>
        <c:baseTimeUnit val="years"/>
      </c:dateAx>
      <c:valAx>
        <c:axId val="478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90.72</c:v>
                </c:pt>
                <c:pt idx="1">
                  <c:v>90.31</c:v>
                </c:pt>
                <c:pt idx="2">
                  <c:v>90.86</c:v>
                </c:pt>
                <c:pt idx="3">
                  <c:v>90.44</c:v>
                </c:pt>
                <c:pt idx="4">
                  <c:v>90.34</c:v>
                </c:pt>
              </c:numCache>
            </c:numRef>
          </c:val>
          <c:extLst xmlns:c16r2="http://schemas.microsoft.com/office/drawing/2015/06/chart">
            <c:ext xmlns:c16="http://schemas.microsoft.com/office/drawing/2014/chart" uri="{C3380CC4-5D6E-409C-BE32-E72D297353CC}">
              <c16:uniqueId val="{00000000-BAF6-4833-ACFC-B0CDF625E2F2}"/>
            </c:ext>
          </c:extLst>
        </c:ser>
        <c:dLbls>
          <c:showLegendKey val="0"/>
          <c:showVal val="0"/>
          <c:showCatName val="0"/>
          <c:showSerName val="0"/>
          <c:showPercent val="0"/>
          <c:showBubbleSize val="0"/>
        </c:dLbls>
        <c:gapWidth val="150"/>
        <c:axId val="479030416"/>
        <c:axId val="51272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xmlns:c16r2="http://schemas.microsoft.com/office/drawing/2015/06/chart">
            <c:ext xmlns:c16="http://schemas.microsoft.com/office/drawing/2014/chart" uri="{C3380CC4-5D6E-409C-BE32-E72D297353CC}">
              <c16:uniqueId val="{00000001-BAF6-4833-ACFC-B0CDF625E2F2}"/>
            </c:ext>
          </c:extLst>
        </c:ser>
        <c:dLbls>
          <c:showLegendKey val="0"/>
          <c:showVal val="0"/>
          <c:showCatName val="0"/>
          <c:showSerName val="0"/>
          <c:showPercent val="0"/>
          <c:showBubbleSize val="0"/>
        </c:dLbls>
        <c:marker val="1"/>
        <c:smooth val="0"/>
        <c:axId val="479030416"/>
        <c:axId val="512720360"/>
      </c:lineChart>
      <c:dateAx>
        <c:axId val="479030416"/>
        <c:scaling>
          <c:orientation val="minMax"/>
        </c:scaling>
        <c:delete val="1"/>
        <c:axPos val="b"/>
        <c:numFmt formatCode="&quot;H&quot;yy" sourceLinked="1"/>
        <c:majorTickMark val="none"/>
        <c:minorTickMark val="none"/>
        <c:tickLblPos val="none"/>
        <c:crossAx val="512720360"/>
        <c:crosses val="autoZero"/>
        <c:auto val="1"/>
        <c:lblOffset val="100"/>
        <c:baseTimeUnit val="years"/>
      </c:dateAx>
      <c:valAx>
        <c:axId val="5127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03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110.05</c:v>
                </c:pt>
                <c:pt idx="1">
                  <c:v>112.27</c:v>
                </c:pt>
                <c:pt idx="2">
                  <c:v>110.74</c:v>
                </c:pt>
                <c:pt idx="3">
                  <c:v>108.6</c:v>
                </c:pt>
                <c:pt idx="4">
                  <c:v>109.52</c:v>
                </c:pt>
              </c:numCache>
            </c:numRef>
          </c:val>
          <c:extLst xmlns:c16r2="http://schemas.microsoft.com/office/drawing/2015/06/chart">
            <c:ext xmlns:c16="http://schemas.microsoft.com/office/drawing/2014/chart" uri="{C3380CC4-5D6E-409C-BE32-E72D297353CC}">
              <c16:uniqueId val="{00000000-6E99-4B8F-ABC3-7257077FC3C5}"/>
            </c:ext>
          </c:extLst>
        </c:ser>
        <c:dLbls>
          <c:showLegendKey val="0"/>
          <c:showVal val="0"/>
          <c:showCatName val="0"/>
          <c:showSerName val="0"/>
          <c:showPercent val="0"/>
          <c:showBubbleSize val="0"/>
        </c:dLbls>
        <c:gapWidth val="150"/>
        <c:axId val="517628968"/>
        <c:axId val="51762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xmlns:c16r2="http://schemas.microsoft.com/office/drawing/2015/06/chart">
            <c:ext xmlns:c16="http://schemas.microsoft.com/office/drawing/2014/chart" uri="{C3380CC4-5D6E-409C-BE32-E72D297353CC}">
              <c16:uniqueId val="{00000001-6E99-4B8F-ABC3-7257077FC3C5}"/>
            </c:ext>
          </c:extLst>
        </c:ser>
        <c:dLbls>
          <c:showLegendKey val="0"/>
          <c:showVal val="0"/>
          <c:showCatName val="0"/>
          <c:showSerName val="0"/>
          <c:showPercent val="0"/>
          <c:showBubbleSize val="0"/>
        </c:dLbls>
        <c:marker val="1"/>
        <c:smooth val="0"/>
        <c:axId val="517628968"/>
        <c:axId val="517625832"/>
      </c:lineChart>
      <c:dateAx>
        <c:axId val="517628968"/>
        <c:scaling>
          <c:orientation val="minMax"/>
        </c:scaling>
        <c:delete val="1"/>
        <c:axPos val="b"/>
        <c:numFmt formatCode="&quot;H&quot;yy" sourceLinked="1"/>
        <c:majorTickMark val="none"/>
        <c:minorTickMark val="none"/>
        <c:tickLblPos val="none"/>
        <c:crossAx val="517625832"/>
        <c:crosses val="autoZero"/>
        <c:auto val="1"/>
        <c:lblOffset val="100"/>
        <c:baseTimeUnit val="years"/>
      </c:dateAx>
      <c:valAx>
        <c:axId val="517625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62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42.82</c:v>
                </c:pt>
                <c:pt idx="1">
                  <c:v>43.86</c:v>
                </c:pt>
                <c:pt idx="2">
                  <c:v>44.96</c:v>
                </c:pt>
                <c:pt idx="3">
                  <c:v>46.5</c:v>
                </c:pt>
                <c:pt idx="4">
                  <c:v>47.77</c:v>
                </c:pt>
              </c:numCache>
            </c:numRef>
          </c:val>
          <c:extLst xmlns:c16r2="http://schemas.microsoft.com/office/drawing/2015/06/chart">
            <c:ext xmlns:c16="http://schemas.microsoft.com/office/drawing/2014/chart" uri="{C3380CC4-5D6E-409C-BE32-E72D297353CC}">
              <c16:uniqueId val="{00000000-B947-4B6B-93FE-94AD25970867}"/>
            </c:ext>
          </c:extLst>
        </c:ser>
        <c:dLbls>
          <c:showLegendKey val="0"/>
          <c:showVal val="0"/>
          <c:showCatName val="0"/>
          <c:showSerName val="0"/>
          <c:showPercent val="0"/>
          <c:showBubbleSize val="0"/>
        </c:dLbls>
        <c:gapWidth val="150"/>
        <c:axId val="517629360"/>
        <c:axId val="12354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xmlns:c16r2="http://schemas.microsoft.com/office/drawing/2015/06/chart">
            <c:ext xmlns:c16="http://schemas.microsoft.com/office/drawing/2014/chart" uri="{C3380CC4-5D6E-409C-BE32-E72D297353CC}">
              <c16:uniqueId val="{00000001-B947-4B6B-93FE-94AD25970867}"/>
            </c:ext>
          </c:extLst>
        </c:ser>
        <c:dLbls>
          <c:showLegendKey val="0"/>
          <c:showVal val="0"/>
          <c:showCatName val="0"/>
          <c:showSerName val="0"/>
          <c:showPercent val="0"/>
          <c:showBubbleSize val="0"/>
        </c:dLbls>
        <c:marker val="1"/>
        <c:smooth val="0"/>
        <c:axId val="517629360"/>
        <c:axId val="123549960"/>
      </c:lineChart>
      <c:dateAx>
        <c:axId val="517629360"/>
        <c:scaling>
          <c:orientation val="minMax"/>
        </c:scaling>
        <c:delete val="1"/>
        <c:axPos val="b"/>
        <c:numFmt formatCode="&quot;H&quot;yy" sourceLinked="1"/>
        <c:majorTickMark val="none"/>
        <c:minorTickMark val="none"/>
        <c:tickLblPos val="none"/>
        <c:crossAx val="123549960"/>
        <c:crosses val="autoZero"/>
        <c:auto val="1"/>
        <c:lblOffset val="100"/>
        <c:baseTimeUnit val="years"/>
      </c:dateAx>
      <c:valAx>
        <c:axId val="12354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62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9.0299999999999994</c:v>
                </c:pt>
                <c:pt idx="1">
                  <c:v>10.26</c:v>
                </c:pt>
                <c:pt idx="2">
                  <c:v>12.52</c:v>
                </c:pt>
                <c:pt idx="3">
                  <c:v>14.24</c:v>
                </c:pt>
                <c:pt idx="4">
                  <c:v>16.47</c:v>
                </c:pt>
              </c:numCache>
            </c:numRef>
          </c:val>
          <c:extLst xmlns:c16r2="http://schemas.microsoft.com/office/drawing/2015/06/chart">
            <c:ext xmlns:c16="http://schemas.microsoft.com/office/drawing/2014/chart" uri="{C3380CC4-5D6E-409C-BE32-E72D297353CC}">
              <c16:uniqueId val="{00000000-B536-4452-952C-55687B8AC2D0}"/>
            </c:ext>
          </c:extLst>
        </c:ser>
        <c:dLbls>
          <c:showLegendKey val="0"/>
          <c:showVal val="0"/>
          <c:showCatName val="0"/>
          <c:showSerName val="0"/>
          <c:showPercent val="0"/>
          <c:showBubbleSize val="0"/>
        </c:dLbls>
        <c:gapWidth val="150"/>
        <c:axId val="478506728"/>
        <c:axId val="47850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xmlns:c16r2="http://schemas.microsoft.com/office/drawing/2015/06/chart">
            <c:ext xmlns:c16="http://schemas.microsoft.com/office/drawing/2014/chart" uri="{C3380CC4-5D6E-409C-BE32-E72D297353CC}">
              <c16:uniqueId val="{00000001-B536-4452-952C-55687B8AC2D0}"/>
            </c:ext>
          </c:extLst>
        </c:ser>
        <c:dLbls>
          <c:showLegendKey val="0"/>
          <c:showVal val="0"/>
          <c:showCatName val="0"/>
          <c:showSerName val="0"/>
          <c:showPercent val="0"/>
          <c:showBubbleSize val="0"/>
        </c:dLbls>
        <c:marker val="1"/>
        <c:smooth val="0"/>
        <c:axId val="478506728"/>
        <c:axId val="478507512"/>
      </c:lineChart>
      <c:dateAx>
        <c:axId val="478506728"/>
        <c:scaling>
          <c:orientation val="minMax"/>
        </c:scaling>
        <c:delete val="1"/>
        <c:axPos val="b"/>
        <c:numFmt formatCode="&quot;H&quot;yy" sourceLinked="1"/>
        <c:majorTickMark val="none"/>
        <c:minorTickMark val="none"/>
        <c:tickLblPos val="none"/>
        <c:crossAx val="478507512"/>
        <c:crosses val="autoZero"/>
        <c:auto val="1"/>
        <c:lblOffset val="100"/>
        <c:baseTimeUnit val="years"/>
      </c:dateAx>
      <c:valAx>
        <c:axId val="47850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0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78-4AEE-AA0B-E87CA6605DF9}"/>
            </c:ext>
          </c:extLst>
        </c:ser>
        <c:dLbls>
          <c:showLegendKey val="0"/>
          <c:showVal val="0"/>
          <c:showCatName val="0"/>
          <c:showSerName val="0"/>
          <c:showPercent val="0"/>
          <c:showBubbleSize val="0"/>
        </c:dLbls>
        <c:gapWidth val="150"/>
        <c:axId val="478509472"/>
        <c:axId val="47903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678-4AEE-AA0B-E87CA6605DF9}"/>
            </c:ext>
          </c:extLst>
        </c:ser>
        <c:dLbls>
          <c:showLegendKey val="0"/>
          <c:showVal val="0"/>
          <c:showCatName val="0"/>
          <c:showSerName val="0"/>
          <c:showPercent val="0"/>
          <c:showBubbleSize val="0"/>
        </c:dLbls>
        <c:marker val="1"/>
        <c:smooth val="0"/>
        <c:axId val="478509472"/>
        <c:axId val="479031592"/>
      </c:lineChart>
      <c:dateAx>
        <c:axId val="478509472"/>
        <c:scaling>
          <c:orientation val="minMax"/>
        </c:scaling>
        <c:delete val="1"/>
        <c:axPos val="b"/>
        <c:numFmt formatCode="&quot;H&quot;yy" sourceLinked="1"/>
        <c:majorTickMark val="none"/>
        <c:minorTickMark val="none"/>
        <c:tickLblPos val="none"/>
        <c:crossAx val="479031592"/>
        <c:crosses val="autoZero"/>
        <c:auto val="1"/>
        <c:lblOffset val="100"/>
        <c:baseTimeUnit val="years"/>
      </c:dateAx>
      <c:valAx>
        <c:axId val="479031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5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164.2</c:v>
                </c:pt>
                <c:pt idx="1">
                  <c:v>149.9</c:v>
                </c:pt>
                <c:pt idx="2">
                  <c:v>119.29</c:v>
                </c:pt>
                <c:pt idx="3">
                  <c:v>97.73</c:v>
                </c:pt>
                <c:pt idx="4">
                  <c:v>92.57</c:v>
                </c:pt>
              </c:numCache>
            </c:numRef>
          </c:val>
          <c:extLst xmlns:c16r2="http://schemas.microsoft.com/office/drawing/2015/06/chart">
            <c:ext xmlns:c16="http://schemas.microsoft.com/office/drawing/2014/chart" uri="{C3380CC4-5D6E-409C-BE32-E72D297353CC}">
              <c16:uniqueId val="{00000000-5861-4706-97BB-B17BA2AF0F1D}"/>
            </c:ext>
          </c:extLst>
        </c:ser>
        <c:dLbls>
          <c:showLegendKey val="0"/>
          <c:showVal val="0"/>
          <c:showCatName val="0"/>
          <c:showSerName val="0"/>
          <c:showPercent val="0"/>
          <c:showBubbleSize val="0"/>
        </c:dLbls>
        <c:gapWidth val="150"/>
        <c:axId val="479031984"/>
        <c:axId val="47903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xmlns:c16r2="http://schemas.microsoft.com/office/drawing/2015/06/chart">
            <c:ext xmlns:c16="http://schemas.microsoft.com/office/drawing/2014/chart" uri="{C3380CC4-5D6E-409C-BE32-E72D297353CC}">
              <c16:uniqueId val="{00000001-5861-4706-97BB-B17BA2AF0F1D}"/>
            </c:ext>
          </c:extLst>
        </c:ser>
        <c:dLbls>
          <c:showLegendKey val="0"/>
          <c:showVal val="0"/>
          <c:showCatName val="0"/>
          <c:showSerName val="0"/>
          <c:showPercent val="0"/>
          <c:showBubbleSize val="0"/>
        </c:dLbls>
        <c:marker val="1"/>
        <c:smooth val="0"/>
        <c:axId val="479031984"/>
        <c:axId val="479032376"/>
      </c:lineChart>
      <c:dateAx>
        <c:axId val="479031984"/>
        <c:scaling>
          <c:orientation val="minMax"/>
        </c:scaling>
        <c:delete val="1"/>
        <c:axPos val="b"/>
        <c:numFmt formatCode="&quot;H&quot;yy" sourceLinked="1"/>
        <c:majorTickMark val="none"/>
        <c:minorTickMark val="none"/>
        <c:tickLblPos val="none"/>
        <c:crossAx val="479032376"/>
        <c:crosses val="autoZero"/>
        <c:auto val="1"/>
        <c:lblOffset val="100"/>
        <c:baseTimeUnit val="years"/>
      </c:dateAx>
      <c:valAx>
        <c:axId val="479032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03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710.94</c:v>
                </c:pt>
                <c:pt idx="1">
                  <c:v>687.23</c:v>
                </c:pt>
                <c:pt idx="2">
                  <c:v>683.04</c:v>
                </c:pt>
                <c:pt idx="3">
                  <c:v>676.77</c:v>
                </c:pt>
                <c:pt idx="4">
                  <c:v>658.63</c:v>
                </c:pt>
              </c:numCache>
            </c:numRef>
          </c:val>
          <c:extLst xmlns:c16r2="http://schemas.microsoft.com/office/drawing/2015/06/chart">
            <c:ext xmlns:c16="http://schemas.microsoft.com/office/drawing/2014/chart" uri="{C3380CC4-5D6E-409C-BE32-E72D297353CC}">
              <c16:uniqueId val="{00000000-0181-48A2-B500-E33042797D55}"/>
            </c:ext>
          </c:extLst>
        </c:ser>
        <c:dLbls>
          <c:showLegendKey val="0"/>
          <c:showVal val="0"/>
          <c:showCatName val="0"/>
          <c:showSerName val="0"/>
          <c:showPercent val="0"/>
          <c:showBubbleSize val="0"/>
        </c:dLbls>
        <c:gapWidth val="150"/>
        <c:axId val="479032768"/>
        <c:axId val="47903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xmlns:c16r2="http://schemas.microsoft.com/office/drawing/2015/06/chart">
            <c:ext xmlns:c16="http://schemas.microsoft.com/office/drawing/2014/chart" uri="{C3380CC4-5D6E-409C-BE32-E72D297353CC}">
              <c16:uniqueId val="{00000001-0181-48A2-B500-E33042797D55}"/>
            </c:ext>
          </c:extLst>
        </c:ser>
        <c:dLbls>
          <c:showLegendKey val="0"/>
          <c:showVal val="0"/>
          <c:showCatName val="0"/>
          <c:showSerName val="0"/>
          <c:showPercent val="0"/>
          <c:showBubbleSize val="0"/>
        </c:dLbls>
        <c:marker val="1"/>
        <c:smooth val="0"/>
        <c:axId val="479032768"/>
        <c:axId val="479033160"/>
      </c:lineChart>
      <c:dateAx>
        <c:axId val="479032768"/>
        <c:scaling>
          <c:orientation val="minMax"/>
        </c:scaling>
        <c:delete val="1"/>
        <c:axPos val="b"/>
        <c:numFmt formatCode="&quot;H&quot;yy" sourceLinked="1"/>
        <c:majorTickMark val="none"/>
        <c:minorTickMark val="none"/>
        <c:tickLblPos val="none"/>
        <c:crossAx val="479033160"/>
        <c:crosses val="autoZero"/>
        <c:auto val="1"/>
        <c:lblOffset val="100"/>
        <c:baseTimeUnit val="years"/>
      </c:dateAx>
      <c:valAx>
        <c:axId val="479033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0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100.04</c:v>
                </c:pt>
                <c:pt idx="1">
                  <c:v>104.55</c:v>
                </c:pt>
                <c:pt idx="2">
                  <c:v>102.37</c:v>
                </c:pt>
                <c:pt idx="3">
                  <c:v>100.48</c:v>
                </c:pt>
                <c:pt idx="4">
                  <c:v>101.61</c:v>
                </c:pt>
              </c:numCache>
            </c:numRef>
          </c:val>
          <c:extLst xmlns:c16r2="http://schemas.microsoft.com/office/drawing/2015/06/chart">
            <c:ext xmlns:c16="http://schemas.microsoft.com/office/drawing/2014/chart" uri="{C3380CC4-5D6E-409C-BE32-E72D297353CC}">
              <c16:uniqueId val="{00000000-4221-43C4-A63C-7BF66D7CAD0E}"/>
            </c:ext>
          </c:extLst>
        </c:ser>
        <c:dLbls>
          <c:showLegendKey val="0"/>
          <c:showVal val="0"/>
          <c:showCatName val="0"/>
          <c:showSerName val="0"/>
          <c:showPercent val="0"/>
          <c:showBubbleSize val="0"/>
        </c:dLbls>
        <c:gapWidth val="150"/>
        <c:axId val="35600272"/>
        <c:axId val="3560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xmlns:c16r2="http://schemas.microsoft.com/office/drawing/2015/06/chart">
            <c:ext xmlns:c16="http://schemas.microsoft.com/office/drawing/2014/chart" uri="{C3380CC4-5D6E-409C-BE32-E72D297353CC}">
              <c16:uniqueId val="{00000001-4221-43C4-A63C-7BF66D7CAD0E}"/>
            </c:ext>
          </c:extLst>
        </c:ser>
        <c:dLbls>
          <c:showLegendKey val="0"/>
          <c:showVal val="0"/>
          <c:showCatName val="0"/>
          <c:showSerName val="0"/>
          <c:showPercent val="0"/>
          <c:showBubbleSize val="0"/>
        </c:dLbls>
        <c:marker val="1"/>
        <c:smooth val="0"/>
        <c:axId val="35600272"/>
        <c:axId val="35601448"/>
      </c:lineChart>
      <c:dateAx>
        <c:axId val="35600272"/>
        <c:scaling>
          <c:orientation val="minMax"/>
        </c:scaling>
        <c:delete val="1"/>
        <c:axPos val="b"/>
        <c:numFmt formatCode="&quot;H&quot;yy" sourceLinked="1"/>
        <c:majorTickMark val="none"/>
        <c:minorTickMark val="none"/>
        <c:tickLblPos val="none"/>
        <c:crossAx val="35601448"/>
        <c:crosses val="autoZero"/>
        <c:auto val="1"/>
        <c:lblOffset val="100"/>
        <c:baseTimeUnit val="years"/>
      </c:dateAx>
      <c:valAx>
        <c:axId val="3560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129.29</c:v>
                </c:pt>
                <c:pt idx="1">
                  <c:v>124.12</c:v>
                </c:pt>
                <c:pt idx="2">
                  <c:v>126.45</c:v>
                </c:pt>
                <c:pt idx="3">
                  <c:v>128.55000000000001</c:v>
                </c:pt>
                <c:pt idx="4">
                  <c:v>125.69</c:v>
                </c:pt>
              </c:numCache>
            </c:numRef>
          </c:val>
          <c:extLst xmlns:c16r2="http://schemas.microsoft.com/office/drawing/2015/06/chart">
            <c:ext xmlns:c16="http://schemas.microsoft.com/office/drawing/2014/chart" uri="{C3380CC4-5D6E-409C-BE32-E72D297353CC}">
              <c16:uniqueId val="{00000000-AB91-443F-B9CE-53A8EC8BF57D}"/>
            </c:ext>
          </c:extLst>
        </c:ser>
        <c:dLbls>
          <c:showLegendKey val="0"/>
          <c:showVal val="0"/>
          <c:showCatName val="0"/>
          <c:showSerName val="0"/>
          <c:showPercent val="0"/>
          <c:showBubbleSize val="0"/>
        </c:dLbls>
        <c:gapWidth val="150"/>
        <c:axId val="35601840"/>
        <c:axId val="3559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xmlns:c16r2="http://schemas.microsoft.com/office/drawing/2015/06/chart">
            <c:ext xmlns:c16="http://schemas.microsoft.com/office/drawing/2014/chart" uri="{C3380CC4-5D6E-409C-BE32-E72D297353CC}">
              <c16:uniqueId val="{00000001-AB91-443F-B9CE-53A8EC8BF57D}"/>
            </c:ext>
          </c:extLst>
        </c:ser>
        <c:dLbls>
          <c:showLegendKey val="0"/>
          <c:showVal val="0"/>
          <c:showCatName val="0"/>
          <c:showSerName val="0"/>
          <c:showPercent val="0"/>
          <c:showBubbleSize val="0"/>
        </c:dLbls>
        <c:marker val="1"/>
        <c:smooth val="0"/>
        <c:axId val="35601840"/>
        <c:axId val="35598704"/>
      </c:lineChart>
      <c:dateAx>
        <c:axId val="35601840"/>
        <c:scaling>
          <c:orientation val="minMax"/>
        </c:scaling>
        <c:delete val="1"/>
        <c:axPos val="b"/>
        <c:numFmt formatCode="&quot;H&quot;yy" sourceLinked="1"/>
        <c:majorTickMark val="none"/>
        <c:minorTickMark val="none"/>
        <c:tickLblPos val="none"/>
        <c:crossAx val="35598704"/>
        <c:crosses val="autoZero"/>
        <c:auto val="1"/>
        <c:lblOffset val="100"/>
        <c:baseTimeUnit val="years"/>
      </c:dateAx>
      <c:valAx>
        <c:axId val="355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38"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富山県　富山市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414102</v>
      </c>
      <c r="AM8" s="61"/>
      <c r="AN8" s="61"/>
      <c r="AO8" s="61"/>
      <c r="AP8" s="61"/>
      <c r="AQ8" s="61"/>
      <c r="AR8" s="61"/>
      <c r="AS8" s="61"/>
      <c r="AT8" s="52">
        <f>データ!$S$6</f>
        <v>1241.74</v>
      </c>
      <c r="AU8" s="53"/>
      <c r="AV8" s="53"/>
      <c r="AW8" s="53"/>
      <c r="AX8" s="53"/>
      <c r="AY8" s="53"/>
      <c r="AZ8" s="53"/>
      <c r="BA8" s="53"/>
      <c r="BB8" s="54">
        <f>データ!$T$6</f>
        <v>333.49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55.98</v>
      </c>
      <c r="J10" s="53"/>
      <c r="K10" s="53"/>
      <c r="L10" s="53"/>
      <c r="M10" s="53"/>
      <c r="N10" s="53"/>
      <c r="O10" s="64"/>
      <c r="P10" s="54">
        <f>データ!$P$6</f>
        <v>98.9</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408341</v>
      </c>
      <c r="AM10" s="61"/>
      <c r="AN10" s="61"/>
      <c r="AO10" s="61"/>
      <c r="AP10" s="61"/>
      <c r="AQ10" s="61"/>
      <c r="AR10" s="61"/>
      <c r="AS10" s="61"/>
      <c r="AT10" s="52">
        <f>データ!$V$6</f>
        <v>380.97</v>
      </c>
      <c r="AU10" s="53"/>
      <c r="AV10" s="53"/>
      <c r="AW10" s="53"/>
      <c r="AX10" s="53"/>
      <c r="AY10" s="53"/>
      <c r="AZ10" s="53"/>
      <c r="BA10" s="53"/>
      <c r="BB10" s="54">
        <f>データ!$W$6</f>
        <v>1071.8499999999999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jMZfCG5b39guJLgnTeXf7ojy92veWbLf8N8vz08kb+b8bD5fJwn55uLERIzD6WMSeBI1vrWYUy7pcym5qEEXA==" saltValue="JgQLwpDpIA3rqEVKTBVQ4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162019</v>
      </c>
      <c r="D6" s="34">
        <f t="shared" si="3"/>
        <v>46</v>
      </c>
      <c r="E6" s="34">
        <f t="shared" si="3"/>
        <v>1</v>
      </c>
      <c r="F6" s="34">
        <f t="shared" si="3"/>
        <v>0</v>
      </c>
      <c r="G6" s="34">
        <f t="shared" si="3"/>
        <v>1</v>
      </c>
      <c r="H6" s="34" t="str">
        <f t="shared" si="3"/>
        <v>富山県　富山市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55.98</v>
      </c>
      <c r="P6" s="35">
        <f t="shared" si="3"/>
        <v>98.9</v>
      </c>
      <c r="Q6" s="35">
        <f t="shared" si="3"/>
        <v>2310</v>
      </c>
      <c r="R6" s="35">
        <f t="shared" si="3"/>
        <v>414102</v>
      </c>
      <c r="S6" s="35">
        <f t="shared" si="3"/>
        <v>1241.74</v>
      </c>
      <c r="T6" s="35">
        <f t="shared" si="3"/>
        <v>333.49</v>
      </c>
      <c r="U6" s="35">
        <f t="shared" si="3"/>
        <v>408341</v>
      </c>
      <c r="V6" s="35">
        <f t="shared" si="3"/>
        <v>380.97</v>
      </c>
      <c r="W6" s="35">
        <f t="shared" si="3"/>
        <v>1071.8499999999999</v>
      </c>
      <c r="X6" s="36">
        <f>IF(X7="",NA(),X7)</f>
        <v>110.05</v>
      </c>
      <c r="Y6" s="36">
        <f t="shared" ref="Y6:AG6" si="4">IF(Y7="",NA(),Y7)</f>
        <v>112.27</v>
      </c>
      <c r="Z6" s="36">
        <f t="shared" si="4"/>
        <v>110.74</v>
      </c>
      <c r="AA6" s="36">
        <f t="shared" si="4"/>
        <v>108.6</v>
      </c>
      <c r="AB6" s="36">
        <f t="shared" si="4"/>
        <v>109.52</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164.2</v>
      </c>
      <c r="AU6" s="36">
        <f t="shared" ref="AU6:BC6" si="6">IF(AU7="",NA(),AU7)</f>
        <v>149.9</v>
      </c>
      <c r="AV6" s="36">
        <f t="shared" si="6"/>
        <v>119.29</v>
      </c>
      <c r="AW6" s="36">
        <f t="shared" si="6"/>
        <v>97.73</v>
      </c>
      <c r="AX6" s="36">
        <f t="shared" si="6"/>
        <v>92.57</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710.94</v>
      </c>
      <c r="BF6" s="36">
        <f t="shared" ref="BF6:BN6" si="7">IF(BF7="",NA(),BF7)</f>
        <v>687.23</v>
      </c>
      <c r="BG6" s="36">
        <f t="shared" si="7"/>
        <v>683.04</v>
      </c>
      <c r="BH6" s="36">
        <f t="shared" si="7"/>
        <v>676.77</v>
      </c>
      <c r="BI6" s="36">
        <f t="shared" si="7"/>
        <v>658.63</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100.04</v>
      </c>
      <c r="BQ6" s="36">
        <f t="shared" ref="BQ6:BY6" si="8">IF(BQ7="",NA(),BQ7)</f>
        <v>104.55</v>
      </c>
      <c r="BR6" s="36">
        <f t="shared" si="8"/>
        <v>102.37</v>
      </c>
      <c r="BS6" s="36">
        <f t="shared" si="8"/>
        <v>100.48</v>
      </c>
      <c r="BT6" s="36">
        <f t="shared" si="8"/>
        <v>101.61</v>
      </c>
      <c r="BU6" s="36">
        <f t="shared" si="8"/>
        <v>110.87</v>
      </c>
      <c r="BV6" s="36">
        <f t="shared" si="8"/>
        <v>110.3</v>
      </c>
      <c r="BW6" s="36">
        <f t="shared" si="8"/>
        <v>109.12</v>
      </c>
      <c r="BX6" s="36">
        <f t="shared" si="8"/>
        <v>107.42</v>
      </c>
      <c r="BY6" s="36">
        <f t="shared" si="8"/>
        <v>105.07</v>
      </c>
      <c r="BZ6" s="35" t="str">
        <f>IF(BZ7="","",IF(BZ7="-","【-】","【"&amp;SUBSTITUTE(TEXT(BZ7,"#,##0.00"),"-","△")&amp;"】"))</f>
        <v>【100.05】</v>
      </c>
      <c r="CA6" s="36">
        <f>IF(CA7="",NA(),CA7)</f>
        <v>129.29</v>
      </c>
      <c r="CB6" s="36">
        <f t="shared" ref="CB6:CJ6" si="9">IF(CB7="",NA(),CB7)</f>
        <v>124.12</v>
      </c>
      <c r="CC6" s="36">
        <f t="shared" si="9"/>
        <v>126.45</v>
      </c>
      <c r="CD6" s="36">
        <f t="shared" si="9"/>
        <v>128.55000000000001</v>
      </c>
      <c r="CE6" s="36">
        <f t="shared" si="9"/>
        <v>125.69</v>
      </c>
      <c r="CF6" s="36">
        <f t="shared" si="9"/>
        <v>150.54</v>
      </c>
      <c r="CG6" s="36">
        <f t="shared" si="9"/>
        <v>151.85</v>
      </c>
      <c r="CH6" s="36">
        <f t="shared" si="9"/>
        <v>153.88</v>
      </c>
      <c r="CI6" s="36">
        <f t="shared" si="9"/>
        <v>157.19</v>
      </c>
      <c r="CJ6" s="36">
        <f t="shared" si="9"/>
        <v>153.71</v>
      </c>
      <c r="CK6" s="35" t="str">
        <f>IF(CK7="","",IF(CK7="-","【-】","【"&amp;SUBSTITUTE(TEXT(CK7,"#,##0.00"),"-","△")&amp;"】"))</f>
        <v>【166.40】</v>
      </c>
      <c r="CL6" s="36">
        <f>IF(CL7="",NA(),CL7)</f>
        <v>67.83</v>
      </c>
      <c r="CM6" s="36">
        <f t="shared" ref="CM6:CU6" si="10">IF(CM7="",NA(),CM7)</f>
        <v>68.790000000000006</v>
      </c>
      <c r="CN6" s="36">
        <f t="shared" si="10"/>
        <v>67.63</v>
      </c>
      <c r="CO6" s="36">
        <f t="shared" si="10"/>
        <v>66.92</v>
      </c>
      <c r="CP6" s="36">
        <f t="shared" si="10"/>
        <v>68.66</v>
      </c>
      <c r="CQ6" s="36">
        <f t="shared" si="10"/>
        <v>63.18</v>
      </c>
      <c r="CR6" s="36">
        <f t="shared" si="10"/>
        <v>63.54</v>
      </c>
      <c r="CS6" s="36">
        <f t="shared" si="10"/>
        <v>63.53</v>
      </c>
      <c r="CT6" s="36">
        <f t="shared" si="10"/>
        <v>63.16</v>
      </c>
      <c r="CU6" s="36">
        <f t="shared" si="10"/>
        <v>64.41</v>
      </c>
      <c r="CV6" s="35" t="str">
        <f>IF(CV7="","",IF(CV7="-","【-】","【"&amp;SUBSTITUTE(TEXT(CV7,"#,##0.00"),"-","△")&amp;"】"))</f>
        <v>【60.69】</v>
      </c>
      <c r="CW6" s="36">
        <f>IF(CW7="",NA(),CW7)</f>
        <v>90.72</v>
      </c>
      <c r="CX6" s="36">
        <f t="shared" ref="CX6:DF6" si="11">IF(CX7="",NA(),CX7)</f>
        <v>90.31</v>
      </c>
      <c r="CY6" s="36">
        <f t="shared" si="11"/>
        <v>90.86</v>
      </c>
      <c r="CZ6" s="36">
        <f t="shared" si="11"/>
        <v>90.44</v>
      </c>
      <c r="DA6" s="36">
        <f t="shared" si="11"/>
        <v>90.34</v>
      </c>
      <c r="DB6" s="36">
        <f t="shared" si="11"/>
        <v>91.6</v>
      </c>
      <c r="DC6" s="36">
        <f t="shared" si="11"/>
        <v>91.48</v>
      </c>
      <c r="DD6" s="36">
        <f t="shared" si="11"/>
        <v>91.58</v>
      </c>
      <c r="DE6" s="36">
        <f t="shared" si="11"/>
        <v>91.48</v>
      </c>
      <c r="DF6" s="36">
        <f t="shared" si="11"/>
        <v>91.64</v>
      </c>
      <c r="DG6" s="35" t="str">
        <f>IF(DG7="","",IF(DG7="-","【-】","【"&amp;SUBSTITUTE(TEXT(DG7,"#,##0.00"),"-","△")&amp;"】"))</f>
        <v>【89.82】</v>
      </c>
      <c r="DH6" s="36">
        <f>IF(DH7="",NA(),DH7)</f>
        <v>42.82</v>
      </c>
      <c r="DI6" s="36">
        <f t="shared" ref="DI6:DQ6" si="12">IF(DI7="",NA(),DI7)</f>
        <v>43.86</v>
      </c>
      <c r="DJ6" s="36">
        <f t="shared" si="12"/>
        <v>44.96</v>
      </c>
      <c r="DK6" s="36">
        <f t="shared" si="12"/>
        <v>46.5</v>
      </c>
      <c r="DL6" s="36">
        <f t="shared" si="12"/>
        <v>47.77</v>
      </c>
      <c r="DM6" s="36">
        <f t="shared" si="12"/>
        <v>49.1</v>
      </c>
      <c r="DN6" s="36">
        <f t="shared" si="12"/>
        <v>49.66</v>
      </c>
      <c r="DO6" s="36">
        <f t="shared" si="12"/>
        <v>50.41</v>
      </c>
      <c r="DP6" s="36">
        <f t="shared" si="12"/>
        <v>51.13</v>
      </c>
      <c r="DQ6" s="36">
        <f t="shared" si="12"/>
        <v>51.62</v>
      </c>
      <c r="DR6" s="35" t="str">
        <f>IF(DR7="","",IF(DR7="-","【-】","【"&amp;SUBSTITUTE(TEXT(DR7,"#,##0.00"),"-","△")&amp;"】"))</f>
        <v>【50.19】</v>
      </c>
      <c r="DS6" s="36">
        <f>IF(DS7="",NA(),DS7)</f>
        <v>9.0299999999999994</v>
      </c>
      <c r="DT6" s="36">
        <f t="shared" ref="DT6:EB6" si="13">IF(DT7="",NA(),DT7)</f>
        <v>10.26</v>
      </c>
      <c r="DU6" s="36">
        <f t="shared" si="13"/>
        <v>12.52</v>
      </c>
      <c r="DV6" s="36">
        <f t="shared" si="13"/>
        <v>14.24</v>
      </c>
      <c r="DW6" s="36">
        <f t="shared" si="13"/>
        <v>16.47</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0.41</v>
      </c>
      <c r="EE6" s="36">
        <f t="shared" ref="EE6:EM6" si="14">IF(EE7="",NA(),EE7)</f>
        <v>0.47</v>
      </c>
      <c r="EF6" s="36">
        <f t="shared" si="14"/>
        <v>0.65</v>
      </c>
      <c r="EG6" s="36">
        <f t="shared" si="14"/>
        <v>0.48</v>
      </c>
      <c r="EH6" s="36">
        <f t="shared" si="14"/>
        <v>0.36</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2">
      <c r="A7" s="29"/>
      <c r="B7" s="38">
        <v>2020</v>
      </c>
      <c r="C7" s="38">
        <v>162019</v>
      </c>
      <c r="D7" s="38">
        <v>46</v>
      </c>
      <c r="E7" s="38">
        <v>1</v>
      </c>
      <c r="F7" s="38">
        <v>0</v>
      </c>
      <c r="G7" s="38">
        <v>1</v>
      </c>
      <c r="H7" s="38" t="s">
        <v>93</v>
      </c>
      <c r="I7" s="38" t="s">
        <v>94</v>
      </c>
      <c r="J7" s="38" t="s">
        <v>95</v>
      </c>
      <c r="K7" s="38" t="s">
        <v>96</v>
      </c>
      <c r="L7" s="38" t="s">
        <v>97</v>
      </c>
      <c r="M7" s="38" t="s">
        <v>98</v>
      </c>
      <c r="N7" s="39" t="s">
        <v>99</v>
      </c>
      <c r="O7" s="39">
        <v>55.98</v>
      </c>
      <c r="P7" s="39">
        <v>98.9</v>
      </c>
      <c r="Q7" s="39">
        <v>2310</v>
      </c>
      <c r="R7" s="39">
        <v>414102</v>
      </c>
      <c r="S7" s="39">
        <v>1241.74</v>
      </c>
      <c r="T7" s="39">
        <v>333.49</v>
      </c>
      <c r="U7" s="39">
        <v>408341</v>
      </c>
      <c r="V7" s="39">
        <v>380.97</v>
      </c>
      <c r="W7" s="39">
        <v>1071.8499999999999</v>
      </c>
      <c r="X7" s="39">
        <v>110.05</v>
      </c>
      <c r="Y7" s="39">
        <v>112.27</v>
      </c>
      <c r="Z7" s="39">
        <v>110.74</v>
      </c>
      <c r="AA7" s="39">
        <v>108.6</v>
      </c>
      <c r="AB7" s="39">
        <v>109.52</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164.2</v>
      </c>
      <c r="AU7" s="39">
        <v>149.9</v>
      </c>
      <c r="AV7" s="39">
        <v>119.29</v>
      </c>
      <c r="AW7" s="39">
        <v>97.73</v>
      </c>
      <c r="AX7" s="39">
        <v>92.57</v>
      </c>
      <c r="AY7" s="39">
        <v>249.08</v>
      </c>
      <c r="AZ7" s="39">
        <v>254.05</v>
      </c>
      <c r="BA7" s="39">
        <v>258.22000000000003</v>
      </c>
      <c r="BB7" s="39">
        <v>250.03</v>
      </c>
      <c r="BC7" s="39">
        <v>239.45</v>
      </c>
      <c r="BD7" s="39">
        <v>260.31</v>
      </c>
      <c r="BE7" s="39">
        <v>710.94</v>
      </c>
      <c r="BF7" s="39">
        <v>687.23</v>
      </c>
      <c r="BG7" s="39">
        <v>683.04</v>
      </c>
      <c r="BH7" s="39">
        <v>676.77</v>
      </c>
      <c r="BI7" s="39">
        <v>658.63</v>
      </c>
      <c r="BJ7" s="39">
        <v>266.66000000000003</v>
      </c>
      <c r="BK7" s="39">
        <v>258.63</v>
      </c>
      <c r="BL7" s="39">
        <v>255.12</v>
      </c>
      <c r="BM7" s="39">
        <v>254.19</v>
      </c>
      <c r="BN7" s="39">
        <v>259.56</v>
      </c>
      <c r="BO7" s="39">
        <v>275.67</v>
      </c>
      <c r="BP7" s="39">
        <v>100.04</v>
      </c>
      <c r="BQ7" s="39">
        <v>104.55</v>
      </c>
      <c r="BR7" s="39">
        <v>102.37</v>
      </c>
      <c r="BS7" s="39">
        <v>100.48</v>
      </c>
      <c r="BT7" s="39">
        <v>101.61</v>
      </c>
      <c r="BU7" s="39">
        <v>110.87</v>
      </c>
      <c r="BV7" s="39">
        <v>110.3</v>
      </c>
      <c r="BW7" s="39">
        <v>109.12</v>
      </c>
      <c r="BX7" s="39">
        <v>107.42</v>
      </c>
      <c r="BY7" s="39">
        <v>105.07</v>
      </c>
      <c r="BZ7" s="39">
        <v>100.05</v>
      </c>
      <c r="CA7" s="39">
        <v>129.29</v>
      </c>
      <c r="CB7" s="39">
        <v>124.12</v>
      </c>
      <c r="CC7" s="39">
        <v>126.45</v>
      </c>
      <c r="CD7" s="39">
        <v>128.55000000000001</v>
      </c>
      <c r="CE7" s="39">
        <v>125.69</v>
      </c>
      <c r="CF7" s="39">
        <v>150.54</v>
      </c>
      <c r="CG7" s="39">
        <v>151.85</v>
      </c>
      <c r="CH7" s="39">
        <v>153.88</v>
      </c>
      <c r="CI7" s="39">
        <v>157.19</v>
      </c>
      <c r="CJ7" s="39">
        <v>153.71</v>
      </c>
      <c r="CK7" s="39">
        <v>166.4</v>
      </c>
      <c r="CL7" s="39">
        <v>67.83</v>
      </c>
      <c r="CM7" s="39">
        <v>68.790000000000006</v>
      </c>
      <c r="CN7" s="39">
        <v>67.63</v>
      </c>
      <c r="CO7" s="39">
        <v>66.92</v>
      </c>
      <c r="CP7" s="39">
        <v>68.66</v>
      </c>
      <c r="CQ7" s="39">
        <v>63.18</v>
      </c>
      <c r="CR7" s="39">
        <v>63.54</v>
      </c>
      <c r="CS7" s="39">
        <v>63.53</v>
      </c>
      <c r="CT7" s="39">
        <v>63.16</v>
      </c>
      <c r="CU7" s="39">
        <v>64.41</v>
      </c>
      <c r="CV7" s="39">
        <v>60.69</v>
      </c>
      <c r="CW7" s="39">
        <v>90.72</v>
      </c>
      <c r="CX7" s="39">
        <v>90.31</v>
      </c>
      <c r="CY7" s="39">
        <v>90.86</v>
      </c>
      <c r="CZ7" s="39">
        <v>90.44</v>
      </c>
      <c r="DA7" s="39">
        <v>90.34</v>
      </c>
      <c r="DB7" s="39">
        <v>91.6</v>
      </c>
      <c r="DC7" s="39">
        <v>91.48</v>
      </c>
      <c r="DD7" s="39">
        <v>91.58</v>
      </c>
      <c r="DE7" s="39">
        <v>91.48</v>
      </c>
      <c r="DF7" s="39">
        <v>91.64</v>
      </c>
      <c r="DG7" s="39">
        <v>89.82</v>
      </c>
      <c r="DH7" s="39">
        <v>42.82</v>
      </c>
      <c r="DI7" s="39">
        <v>43.86</v>
      </c>
      <c r="DJ7" s="39">
        <v>44.96</v>
      </c>
      <c r="DK7" s="39">
        <v>46.5</v>
      </c>
      <c r="DL7" s="39">
        <v>47.77</v>
      </c>
      <c r="DM7" s="39">
        <v>49.1</v>
      </c>
      <c r="DN7" s="39">
        <v>49.66</v>
      </c>
      <c r="DO7" s="39">
        <v>50.41</v>
      </c>
      <c r="DP7" s="39">
        <v>51.13</v>
      </c>
      <c r="DQ7" s="39">
        <v>51.62</v>
      </c>
      <c r="DR7" s="39">
        <v>50.19</v>
      </c>
      <c r="DS7" s="39">
        <v>9.0299999999999994</v>
      </c>
      <c r="DT7" s="39">
        <v>10.26</v>
      </c>
      <c r="DU7" s="39">
        <v>12.52</v>
      </c>
      <c r="DV7" s="39">
        <v>14.24</v>
      </c>
      <c r="DW7" s="39">
        <v>16.47</v>
      </c>
      <c r="DX7" s="39">
        <v>17.420000000000002</v>
      </c>
      <c r="DY7" s="39">
        <v>18.940000000000001</v>
      </c>
      <c r="DZ7" s="39">
        <v>20.36</v>
      </c>
      <c r="EA7" s="39">
        <v>22.41</v>
      </c>
      <c r="EB7" s="39">
        <v>23.68</v>
      </c>
      <c r="EC7" s="39">
        <v>20.63</v>
      </c>
      <c r="ED7" s="39">
        <v>0.41</v>
      </c>
      <c r="EE7" s="39">
        <v>0.47</v>
      </c>
      <c r="EF7" s="39">
        <v>0.65</v>
      </c>
      <c r="EG7" s="39">
        <v>0.48</v>
      </c>
      <c r="EH7" s="39">
        <v>0.36</v>
      </c>
      <c r="EI7" s="39">
        <v>0.73</v>
      </c>
      <c r="EJ7" s="39">
        <v>0.74</v>
      </c>
      <c r="EK7" s="39">
        <v>0.75</v>
      </c>
      <c r="EL7" s="39">
        <v>0.73</v>
      </c>
      <c r="EM7" s="39">
        <v>0.79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2022-01-12T01:14:45Z</cp:lastPrinted>
  <dcterms:created xsi:type="dcterms:W3CDTF">2021-12-03T06:48:24Z</dcterms:created>
  <dcterms:modified xsi:type="dcterms:W3CDTF">2022-01-12T01:33:31Z</dcterms:modified>
  <cp:category/>
</cp:coreProperties>
</file>