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yama-city.local\40上下水道局\4004水道経営\s1\_s2（移行）\☆公共下水道事業会計\◎決算統計\令和２年度\09 経営比較分析表\【回答用】\"/>
    </mc:Choice>
  </mc:AlternateContent>
  <workbookProtection workbookAlgorithmName="SHA-512" workbookHashValue="16m7BH5A7pGcAshoc87xpT07SRC0IeocjUnLB4Pnj0BuUNf4f6U58cpRJ6RKp4Qmr7L43Y8WOoqWlwyUUWQl2A==" workbookSaltValue="6t5gYEF5brtOTPPzu3cQ5Q=="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<sst xmlns="http://schemas.openxmlformats.org/spreadsheetml/2006/main" count="231" uniqueCount="117">
  <si>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</si>
  <si>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</si>
  <si>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</si>
  <si>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</si>
  <si>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</si>
  <si>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</si>
  <si>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</si>
  <si>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</si>
  <si>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</si>
  <si>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</si>
  <si>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</si>
  <si>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</si>
  <si>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</si>
  <si>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</si>
  <si>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</si>
  <si>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</si>
  <si>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</si>
  <si>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</si>
  <si>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</si>
  <si>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</si>
  <si>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</si>
  <si>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</si>
  <si>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</si>
  <si>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</si>
  <si>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</si>
  <si>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</si>
  <si>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</si>
  <si>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</si>
  <si>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</si>
  <si>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</si>
  <si>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</si>
  <si>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</si>
  <si>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</si>
  <si>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</si>
  <si>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</si>
  <si>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</si>
  <si>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</si>
  <si>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</si>
  <si>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</si>
  <si>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</si>
  <si>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</si>
  <si>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</si>
  <si>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</si>
  <si>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</si>
  <si>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</si>
  <si>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</si>
  <si>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</si>
  <si>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</si>
  <si>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</si>
  <si>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</si>
  <si>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</si>
  <si>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</si>
  <si>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</si>
  <si>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</si>
  <si>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</si>
  <si>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</si>
  <si>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</si>
  <si>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</si>
  <si>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</si>
  <si>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</si>
  <si>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</si>
  <si>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</si>
  <si>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</si>
  <si>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</si>
  <si>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</si>
  <si>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</si>
  <si>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</si>
  <si>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</si>
  <si>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</si>
  <si>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</si>
  <si>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</si>
  <si>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</si>
  <si>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</si>
  <si>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</si>
  <si>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</si>
  <si>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</si>
  <si>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</si>
  <si>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</si>
  <si>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</si>
  <si>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</si>
  <si>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</si>
  <si>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</si>
  <si>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</si>
  <si>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</si>
  <si>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</si>
  <si>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</si>
  <si>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</si>
  <si>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</si>
  <si>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</si>
  <si>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</si>
  <si>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</si>
  <si>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</si>
  <si>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</si>
  <si>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</si>
  <si>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</si>
  <si>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</si>
  <si>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</si>
  <si>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</si>
  <si>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</si>
  <si>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</si>
  <si>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</si>
  <si>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</si>
  <si>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</si>
  <si>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</si>
  <si>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</si>
  <si>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</si>
  <si>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</si>
  <si>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</si>
  <si>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</si>
  <si>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</si>
  <si>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</si>
  <si>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</si>
  <si>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</si>
  <si>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</si>
  <si>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・有形固定資産減価償却率及び管渠老朽化率は、管渠・処理場等の老朽化が進んでいることから、年々高くなっています。
・これらの老朽化対策として、管渠については、経過年数や災害時における影響度等を勘案し、緊急度の高いものから、内部の腐食状況等を確認するカメラ調査を進めています。また、調査の結果、対策が必要と判断したものから計画的に更新を行い、合わせて耐震化を図っています。
・処理場については、予防保全の観点から計画的に機械・設備類を更新していくことにより長寿命化を図っています。</t>
    <phoneticPr fontId="4"/>
  </si>
  <si>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Ph sb="38" eb="40">
      <t>シンチョク</t>
    </rPh>
    <rPh sb="41" eb="42">
      <t>トモナ</t>
    </rPh>
    <phoneticPr fontId="4"/>
  </si>
  <si>
    <t>・経常収支比率は、年によって増減はありますが、経常収支が黒字を示す100％以上を維持しています。これは、収入の面では、主要な財源である下水道収益（使用料収入）が横ばいで推移している一方で、費用の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・企業債残高対事業規模比率は、企業債の償還を着実に進めているため、類似団体と比べ低い値となっています。今後も引き続き減少していくものと見込んでいます。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・水洗化率は、下水道未接続世帯への啓発活動を継続して取り組み普及促進を図っていることから、接続世帯数の増加とともに年々高くなっています。</t>
    <rPh sb="213" eb="215">
      <t>ネンド</t>
    </rPh>
    <rPh sb="215" eb="217">
      <t>イコウ</t>
    </rPh>
    <rPh sb="221" eb="223">
      <t>シンチョク</t>
    </rPh>
    <rPh sb="224" eb="225">
      <t>トモナ</t>
    </rPh>
    <rPh sb="229" eb="231">
      <t>ミウ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</si>
</sst>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5.47</c:v>
                </c:pt>
                <c:pt idx="1">
                  <c:v>2.98</c:v>
                </c:pt>
                <c:pt idx="2">
                  <c:v>4.38</c:v>
                </c:pt>
                <c:pt idx="3">
                  <c:v>3.38</c:v>
                </c:pt>
                <c:pt idx="4">
                  <c:v>2.6</c:v>
                </c:pt>
              </c:numCache>
            </c:numRef>
          </c:val>
          <c:extLst xmlns:c16r2="http://schemas.microsoft.com/office/drawing/2015/06/chart">
            <c:ext xmlns:c16="http://schemas.microsoft.com/office/drawing/2014/chart" uri="{C3380CC4-5D6E-409C-BE32-E72D297353CC}">
              <c16:uniqueId val="{00000000-5826-4049-BA36-82525D2AF5C9}"/>
            </c:ext>
          </c:extLst>
        </c:ser>
        <c:dLbls>
          <c:showLegendKey val="0"/>
          <c:showVal val="0"/>
          <c:showCatName val="0"/>
          <c:showSerName val="0"/>
          <c:showPercent val="0"/>
          <c:showBubbleSize val="0"/>
        </c:dLbls>
        <c:gapWidth val="150"/>
        <c:axId val="626915280"/>
        <c:axId val="6269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xmlns:c16r2="http://schemas.microsoft.com/office/drawing/2015/06/chart">
            <c:ext xmlns:c16="http://schemas.microsoft.com/office/drawing/2014/chart" uri="{C3380CC4-5D6E-409C-BE32-E72D297353CC}">
              <c16:uniqueId val="{00000001-5826-4049-BA36-82525D2AF5C9}"/>
            </c:ext>
          </c:extLst>
        </c:ser>
        <c:dLbls>
          <c:showLegendKey val="0"/>
          <c:showVal val="0"/>
          <c:showCatName val="0"/>
          <c:showSerName val="0"/>
          <c:showPercent val="0"/>
          <c:showBubbleSize val="0"/>
        </c:dLbls>
        <c:marker val="1"/>
        <c:smooth val="0"/>
        <c:axId val="626915280"/>
        <c:axId val="626914496"/>
      </c:lineChart>
      <c:dateAx>
        <c:axId val="626915280"/>
        <c:scaling>
          <c:orientation val="minMax"/>
        </c:scaling>
        <c:delete val="1"/>
        <c:axPos val="b"/>
        <c:numFmt formatCode="&quot;H&quot;yy" sourceLinked="1"/>
        <c:majorTickMark val="none"/>
        <c:minorTickMark val="none"/>
        <c:tickLblPos val="none"/>
        <c:crossAx val="626914496"/>
        <c:crosses val="autoZero"/>
        <c:auto val="1"/>
        <c:lblOffset val="100"/>
        <c:baseTimeUnit val="years"/>
      </c:dateAx>
      <c:valAx>
        <c:axId val="6269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54.76</c:v>
                </c:pt>
                <c:pt idx="1">
                  <c:v>65.22</c:v>
                </c:pt>
                <c:pt idx="2">
                  <c:v>66.819999999999993</c:v>
                </c:pt>
                <c:pt idx="3">
                  <c:v>66.64</c:v>
                </c:pt>
                <c:pt idx="4">
                  <c:v>66.17</c:v>
                </c:pt>
              </c:numCache>
            </c:numRef>
          </c:val>
          <c:extLst xmlns:c16r2="http://schemas.microsoft.com/office/drawing/2015/06/chart">
            <c:ext xmlns:c16="http://schemas.microsoft.com/office/drawing/2014/chart" uri="{C3380CC4-5D6E-409C-BE32-E72D297353CC}">
              <c16:uniqueId val="{00000000-0067-4086-A76B-E1FCFACD1AC1}"/>
            </c:ext>
          </c:extLst>
        </c:ser>
        <c:dLbls>
          <c:showLegendKey val="0"/>
          <c:showVal val="0"/>
          <c:showCatName val="0"/>
          <c:showSerName val="0"/>
          <c:showPercent val="0"/>
          <c:showBubbleSize val="0"/>
        </c:dLbls>
        <c:gapWidth val="150"/>
        <c:axId val="589121152"/>
        <c:axId val="5891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xmlns:c16r2="http://schemas.microsoft.com/office/drawing/2015/06/chart">
            <c:ext xmlns:c16="http://schemas.microsoft.com/office/drawing/2014/chart" uri="{C3380CC4-5D6E-409C-BE32-E72D297353CC}">
              <c16:uniqueId val="{00000001-0067-4086-A76B-E1FCFACD1AC1}"/>
            </c:ext>
          </c:extLst>
        </c:ser>
        <c:dLbls>
          <c:showLegendKey val="0"/>
          <c:showVal val="0"/>
          <c:showCatName val="0"/>
          <c:showSerName val="0"/>
          <c:showPercent val="0"/>
          <c:showBubbleSize val="0"/>
        </c:dLbls>
        <c:marker val="1"/>
        <c:smooth val="0"/>
        <c:axId val="589121152"/>
        <c:axId val="589121544"/>
      </c:lineChart>
      <c:dateAx>
        <c:axId val="589121152"/>
        <c:scaling>
          <c:orientation val="minMax"/>
        </c:scaling>
        <c:delete val="1"/>
        <c:axPos val="b"/>
        <c:numFmt formatCode="&quot;H&quot;yy" sourceLinked="1"/>
        <c:majorTickMark val="none"/>
        <c:minorTickMark val="none"/>
        <c:tickLblPos val="none"/>
        <c:crossAx val="589121544"/>
        <c:crosses val="autoZero"/>
        <c:auto val="1"/>
        <c:lblOffset val="100"/>
        <c:baseTimeUnit val="years"/>
      </c:dateAx>
      <c:valAx>
        <c:axId val="58912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1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96.59</c:v>
                </c:pt>
                <c:pt idx="1">
                  <c:v>96.79</c:v>
                </c:pt>
                <c:pt idx="2">
                  <c:v>97.05</c:v>
                </c:pt>
                <c:pt idx="3">
                  <c:v>97.23</c:v>
                </c:pt>
                <c:pt idx="4">
                  <c:v>97.36</c:v>
                </c:pt>
              </c:numCache>
            </c:numRef>
          </c:val>
          <c:extLst xmlns:c16r2="http://schemas.microsoft.com/office/drawing/2015/06/chart">
            <c:ext xmlns:c16="http://schemas.microsoft.com/office/drawing/2014/chart" uri="{C3380CC4-5D6E-409C-BE32-E72D297353CC}">
              <c16:uniqueId val="{00000000-3026-4762-93A6-24F945D87C9A}"/>
            </c:ext>
          </c:extLst>
        </c:ser>
        <c:dLbls>
          <c:showLegendKey val="0"/>
          <c:showVal val="0"/>
          <c:showCatName val="0"/>
          <c:showSerName val="0"/>
          <c:showPercent val="0"/>
          <c:showBubbleSize val="0"/>
        </c:dLbls>
        <c:gapWidth val="150"/>
        <c:axId val="589121936"/>
        <c:axId val="58911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xmlns:c16r2="http://schemas.microsoft.com/office/drawing/2015/06/chart">
            <c:ext xmlns:c16="http://schemas.microsoft.com/office/drawing/2014/chart" uri="{C3380CC4-5D6E-409C-BE32-E72D297353CC}">
              <c16:uniqueId val="{00000001-3026-4762-93A6-24F945D87C9A}"/>
            </c:ext>
          </c:extLst>
        </c:ser>
        <c:dLbls>
          <c:showLegendKey val="0"/>
          <c:showVal val="0"/>
          <c:showCatName val="0"/>
          <c:showSerName val="0"/>
          <c:showPercent val="0"/>
          <c:showBubbleSize val="0"/>
        </c:dLbls>
        <c:marker val="1"/>
        <c:smooth val="0"/>
        <c:axId val="589121936"/>
        <c:axId val="589112920"/>
      </c:lineChart>
      <c:dateAx>
        <c:axId val="589121936"/>
        <c:scaling>
          <c:orientation val="minMax"/>
        </c:scaling>
        <c:delete val="1"/>
        <c:axPos val="b"/>
        <c:numFmt formatCode="&quot;H&quot;yy" sourceLinked="1"/>
        <c:majorTickMark val="none"/>
        <c:minorTickMark val="none"/>
        <c:tickLblPos val="none"/>
        <c:crossAx val="589112920"/>
        <c:crosses val="autoZero"/>
        <c:auto val="1"/>
        <c:lblOffset val="100"/>
        <c:baseTimeUnit val="years"/>
      </c:dateAx>
      <c:valAx>
        <c:axId val="58911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1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118.2</c:v>
                </c:pt>
                <c:pt idx="1">
                  <c:v>119.65</c:v>
                </c:pt>
                <c:pt idx="2">
                  <c:v>116.69</c:v>
                </c:pt>
                <c:pt idx="3">
                  <c:v>117.51</c:v>
                </c:pt>
                <c:pt idx="4">
                  <c:v>116.38</c:v>
                </c:pt>
              </c:numCache>
            </c:numRef>
          </c:val>
          <c:extLst xmlns:c16r2="http://schemas.microsoft.com/office/drawing/2015/06/chart">
            <c:ext xmlns:c16="http://schemas.microsoft.com/office/drawing/2014/chart" uri="{C3380CC4-5D6E-409C-BE32-E72D297353CC}">
              <c16:uniqueId val="{00000000-AA4D-42F7-81EB-21030087DA2F}"/>
            </c:ext>
          </c:extLst>
        </c:ser>
        <c:dLbls>
          <c:showLegendKey val="0"/>
          <c:showVal val="0"/>
          <c:showCatName val="0"/>
          <c:showSerName val="0"/>
          <c:showPercent val="0"/>
          <c:showBubbleSize val="0"/>
        </c:dLbls>
        <c:gapWidth val="150"/>
        <c:axId val="626916848"/>
        <c:axId val="62692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xmlns:c16r2="http://schemas.microsoft.com/office/drawing/2015/06/chart">
            <c:ext xmlns:c16="http://schemas.microsoft.com/office/drawing/2014/chart" uri="{C3380CC4-5D6E-409C-BE32-E72D297353CC}">
              <c16:uniqueId val="{00000001-AA4D-42F7-81EB-21030087DA2F}"/>
            </c:ext>
          </c:extLst>
        </c:ser>
        <c:dLbls>
          <c:showLegendKey val="0"/>
          <c:showVal val="0"/>
          <c:showCatName val="0"/>
          <c:showSerName val="0"/>
          <c:showPercent val="0"/>
          <c:showBubbleSize val="0"/>
        </c:dLbls>
        <c:marker val="1"/>
        <c:smooth val="0"/>
        <c:axId val="626916848"/>
        <c:axId val="626921160"/>
      </c:lineChart>
      <c:dateAx>
        <c:axId val="626916848"/>
        <c:scaling>
          <c:orientation val="minMax"/>
        </c:scaling>
        <c:delete val="1"/>
        <c:axPos val="b"/>
        <c:numFmt formatCode="&quot;H&quot;yy" sourceLinked="1"/>
        <c:majorTickMark val="none"/>
        <c:minorTickMark val="none"/>
        <c:tickLblPos val="none"/>
        <c:crossAx val="626921160"/>
        <c:crosses val="autoZero"/>
        <c:auto val="1"/>
        <c:lblOffset val="100"/>
        <c:baseTimeUnit val="years"/>
      </c:dateAx>
      <c:valAx>
        <c:axId val="62692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36.53</c:v>
                </c:pt>
                <c:pt idx="1">
                  <c:v>37.4</c:v>
                </c:pt>
                <c:pt idx="2">
                  <c:v>39.049999999999997</c:v>
                </c:pt>
                <c:pt idx="3">
                  <c:v>40.630000000000003</c:v>
                </c:pt>
                <c:pt idx="4">
                  <c:v>42.3</c:v>
                </c:pt>
              </c:numCache>
            </c:numRef>
          </c:val>
          <c:extLst xmlns:c16r2="http://schemas.microsoft.com/office/drawing/2015/06/chart">
            <c:ext xmlns:c16="http://schemas.microsoft.com/office/drawing/2014/chart" uri="{C3380CC4-5D6E-409C-BE32-E72D297353CC}">
              <c16:uniqueId val="{00000000-8A13-4E28-BCFA-8D42CC458618}"/>
            </c:ext>
          </c:extLst>
        </c:ser>
        <c:dLbls>
          <c:showLegendKey val="0"/>
          <c:showVal val="0"/>
          <c:showCatName val="0"/>
          <c:showSerName val="0"/>
          <c:showPercent val="0"/>
          <c:showBubbleSize val="0"/>
        </c:dLbls>
        <c:gapWidth val="150"/>
        <c:axId val="626922336"/>
        <c:axId val="62692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xmlns:c16r2="http://schemas.microsoft.com/office/drawing/2015/06/chart">
            <c:ext xmlns:c16="http://schemas.microsoft.com/office/drawing/2014/chart" uri="{C3380CC4-5D6E-409C-BE32-E72D297353CC}">
              <c16:uniqueId val="{00000001-8A13-4E28-BCFA-8D42CC458618}"/>
            </c:ext>
          </c:extLst>
        </c:ser>
        <c:dLbls>
          <c:showLegendKey val="0"/>
          <c:showVal val="0"/>
          <c:showCatName val="0"/>
          <c:showSerName val="0"/>
          <c:showPercent val="0"/>
          <c:showBubbleSize val="0"/>
        </c:dLbls>
        <c:marker val="1"/>
        <c:smooth val="0"/>
        <c:axId val="626922336"/>
        <c:axId val="626920376"/>
      </c:lineChart>
      <c:dateAx>
        <c:axId val="626922336"/>
        <c:scaling>
          <c:orientation val="minMax"/>
        </c:scaling>
        <c:delete val="1"/>
        <c:axPos val="b"/>
        <c:numFmt formatCode="&quot;H&quot;yy" sourceLinked="1"/>
        <c:majorTickMark val="none"/>
        <c:minorTickMark val="none"/>
        <c:tickLblPos val="none"/>
        <c:crossAx val="626920376"/>
        <c:crosses val="autoZero"/>
        <c:auto val="1"/>
        <c:lblOffset val="100"/>
        <c:baseTimeUnit val="years"/>
      </c:dateAx>
      <c:valAx>
        <c:axId val="62692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3.71</c:v>
                </c:pt>
                <c:pt idx="1">
                  <c:v>4.0199999999999996</c:v>
                </c:pt>
                <c:pt idx="2">
                  <c:v>4.68</c:v>
                </c:pt>
                <c:pt idx="3">
                  <c:v>5.52</c:v>
                </c:pt>
                <c:pt idx="4">
                  <c:v>6.42</c:v>
                </c:pt>
              </c:numCache>
            </c:numRef>
          </c:val>
          <c:extLst xmlns:c16r2="http://schemas.microsoft.com/office/drawing/2015/06/chart">
            <c:ext xmlns:c16="http://schemas.microsoft.com/office/drawing/2014/chart" uri="{C3380CC4-5D6E-409C-BE32-E72D297353CC}">
              <c16:uniqueId val="{00000000-A7A3-45BF-AE7D-F8FD3FCE65B7}"/>
            </c:ext>
          </c:extLst>
        </c:ser>
        <c:dLbls>
          <c:showLegendKey val="0"/>
          <c:showVal val="0"/>
          <c:showCatName val="0"/>
          <c:showSerName val="0"/>
          <c:showPercent val="0"/>
          <c:showBubbleSize val="0"/>
        </c:dLbls>
        <c:gapWidth val="150"/>
        <c:axId val="626920768"/>
        <c:axId val="62692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xmlns:c16r2="http://schemas.microsoft.com/office/drawing/2015/06/chart">
            <c:ext xmlns:c16="http://schemas.microsoft.com/office/drawing/2014/chart" uri="{C3380CC4-5D6E-409C-BE32-E72D297353CC}">
              <c16:uniqueId val="{00000001-A7A3-45BF-AE7D-F8FD3FCE65B7}"/>
            </c:ext>
          </c:extLst>
        </c:ser>
        <c:dLbls>
          <c:showLegendKey val="0"/>
          <c:showVal val="0"/>
          <c:showCatName val="0"/>
          <c:showSerName val="0"/>
          <c:showPercent val="0"/>
          <c:showBubbleSize val="0"/>
        </c:dLbls>
        <c:marker val="1"/>
        <c:smooth val="0"/>
        <c:axId val="626920768"/>
        <c:axId val="626921552"/>
      </c:lineChart>
      <c:dateAx>
        <c:axId val="626920768"/>
        <c:scaling>
          <c:orientation val="minMax"/>
        </c:scaling>
        <c:delete val="1"/>
        <c:axPos val="b"/>
        <c:numFmt formatCode="&quot;H&quot;yy" sourceLinked="1"/>
        <c:majorTickMark val="none"/>
        <c:minorTickMark val="none"/>
        <c:tickLblPos val="none"/>
        <c:crossAx val="626921552"/>
        <c:crosses val="autoZero"/>
        <c:auto val="1"/>
        <c:lblOffset val="100"/>
        <c:baseTimeUnit val="years"/>
      </c:dateAx>
      <c:valAx>
        <c:axId val="62692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2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DA-4C97-9319-F002FE740FBE}"/>
            </c:ext>
          </c:extLst>
        </c:ser>
        <c:dLbls>
          <c:showLegendKey val="0"/>
          <c:showVal val="0"/>
          <c:showCatName val="0"/>
          <c:showSerName val="0"/>
          <c:showPercent val="0"/>
          <c:showBubbleSize val="0"/>
        </c:dLbls>
        <c:gapWidth val="150"/>
        <c:axId val="626917632"/>
        <c:axId val="62691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xmlns:c16r2="http://schemas.microsoft.com/office/drawing/2015/06/chart">
            <c:ext xmlns:c16="http://schemas.microsoft.com/office/drawing/2014/chart" uri="{C3380CC4-5D6E-409C-BE32-E72D297353CC}">
              <c16:uniqueId val="{00000001-98DA-4C97-9319-F002FE740FBE}"/>
            </c:ext>
          </c:extLst>
        </c:ser>
        <c:dLbls>
          <c:showLegendKey val="0"/>
          <c:showVal val="0"/>
          <c:showCatName val="0"/>
          <c:showSerName val="0"/>
          <c:showPercent val="0"/>
          <c:showBubbleSize val="0"/>
        </c:dLbls>
        <c:marker val="1"/>
        <c:smooth val="0"/>
        <c:axId val="626917632"/>
        <c:axId val="626918024"/>
      </c:lineChart>
      <c:dateAx>
        <c:axId val="626917632"/>
        <c:scaling>
          <c:orientation val="minMax"/>
        </c:scaling>
        <c:delete val="1"/>
        <c:axPos val="b"/>
        <c:numFmt formatCode="&quot;H&quot;yy" sourceLinked="1"/>
        <c:majorTickMark val="none"/>
        <c:minorTickMark val="none"/>
        <c:tickLblPos val="none"/>
        <c:crossAx val="626918024"/>
        <c:crosses val="autoZero"/>
        <c:auto val="1"/>
        <c:lblOffset val="100"/>
        <c:baseTimeUnit val="years"/>
      </c:dateAx>
      <c:valAx>
        <c:axId val="62691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28.09</c:v>
                </c:pt>
                <c:pt idx="1">
                  <c:v>24.73</c:v>
                </c:pt>
                <c:pt idx="2">
                  <c:v>27.03</c:v>
                </c:pt>
                <c:pt idx="3">
                  <c:v>29.85</c:v>
                </c:pt>
                <c:pt idx="4">
                  <c:v>38.340000000000003</c:v>
                </c:pt>
              </c:numCache>
            </c:numRef>
          </c:val>
          <c:extLst xmlns:c16r2="http://schemas.microsoft.com/office/drawing/2015/06/chart">
            <c:ext xmlns:c16="http://schemas.microsoft.com/office/drawing/2014/chart" uri="{C3380CC4-5D6E-409C-BE32-E72D297353CC}">
              <c16:uniqueId val="{00000000-658A-43F8-9BAE-9D6C38D90667}"/>
            </c:ext>
          </c:extLst>
        </c:ser>
        <c:dLbls>
          <c:showLegendKey val="0"/>
          <c:showVal val="0"/>
          <c:showCatName val="0"/>
          <c:showSerName val="0"/>
          <c:showPercent val="0"/>
          <c:showBubbleSize val="0"/>
        </c:dLbls>
        <c:gapWidth val="150"/>
        <c:axId val="626918416"/>
        <c:axId val="62691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xmlns:c16r2="http://schemas.microsoft.com/office/drawing/2015/06/chart">
            <c:ext xmlns:c16="http://schemas.microsoft.com/office/drawing/2014/chart" uri="{C3380CC4-5D6E-409C-BE32-E72D297353CC}">
              <c16:uniqueId val="{00000001-658A-43F8-9BAE-9D6C38D90667}"/>
            </c:ext>
          </c:extLst>
        </c:ser>
        <c:dLbls>
          <c:showLegendKey val="0"/>
          <c:showVal val="0"/>
          <c:showCatName val="0"/>
          <c:showSerName val="0"/>
          <c:showPercent val="0"/>
          <c:showBubbleSize val="0"/>
        </c:dLbls>
        <c:marker val="1"/>
        <c:smooth val="0"/>
        <c:axId val="626918416"/>
        <c:axId val="626912536"/>
      </c:lineChart>
      <c:dateAx>
        <c:axId val="626918416"/>
        <c:scaling>
          <c:orientation val="minMax"/>
        </c:scaling>
        <c:delete val="1"/>
        <c:axPos val="b"/>
        <c:numFmt formatCode="&quot;H&quot;yy" sourceLinked="1"/>
        <c:majorTickMark val="none"/>
        <c:minorTickMark val="none"/>
        <c:tickLblPos val="none"/>
        <c:crossAx val="626912536"/>
        <c:crosses val="autoZero"/>
        <c:auto val="1"/>
        <c:lblOffset val="100"/>
        <c:baseTimeUnit val="years"/>
      </c:dateAx>
      <c:valAx>
        <c:axId val="6269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1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577.97</c:v>
                </c:pt>
                <c:pt idx="1">
                  <c:v>556.16999999999996</c:v>
                </c:pt>
                <c:pt idx="2">
                  <c:v>554.16999999999996</c:v>
                </c:pt>
                <c:pt idx="3">
                  <c:v>560.29</c:v>
                </c:pt>
                <c:pt idx="4">
                  <c:v>512.77</c:v>
                </c:pt>
              </c:numCache>
            </c:numRef>
          </c:val>
          <c:extLst xmlns:c16r2="http://schemas.microsoft.com/office/drawing/2015/06/chart">
            <c:ext xmlns:c16="http://schemas.microsoft.com/office/drawing/2014/chart" uri="{C3380CC4-5D6E-409C-BE32-E72D297353CC}">
              <c16:uniqueId val="{00000000-5AAE-4FE4-AB92-1E7096A40520}"/>
            </c:ext>
          </c:extLst>
        </c:ser>
        <c:dLbls>
          <c:showLegendKey val="0"/>
          <c:showVal val="0"/>
          <c:showCatName val="0"/>
          <c:showSerName val="0"/>
          <c:showPercent val="0"/>
          <c:showBubbleSize val="0"/>
        </c:dLbls>
        <c:gapWidth val="150"/>
        <c:axId val="626927824"/>
        <c:axId val="62692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xmlns:c16r2="http://schemas.microsoft.com/office/drawing/2015/06/chart">
            <c:ext xmlns:c16="http://schemas.microsoft.com/office/drawing/2014/chart" uri="{C3380CC4-5D6E-409C-BE32-E72D297353CC}">
              <c16:uniqueId val="{00000001-5AAE-4FE4-AB92-1E7096A40520}"/>
            </c:ext>
          </c:extLst>
        </c:ser>
        <c:dLbls>
          <c:showLegendKey val="0"/>
          <c:showVal val="0"/>
          <c:showCatName val="0"/>
          <c:showSerName val="0"/>
          <c:showPercent val="0"/>
          <c:showBubbleSize val="0"/>
        </c:dLbls>
        <c:marker val="1"/>
        <c:smooth val="0"/>
        <c:axId val="626927824"/>
        <c:axId val="626926256"/>
      </c:lineChart>
      <c:dateAx>
        <c:axId val="626927824"/>
        <c:scaling>
          <c:orientation val="minMax"/>
        </c:scaling>
        <c:delete val="1"/>
        <c:axPos val="b"/>
        <c:numFmt formatCode="&quot;H&quot;yy" sourceLinked="1"/>
        <c:majorTickMark val="none"/>
        <c:minorTickMark val="none"/>
        <c:tickLblPos val="none"/>
        <c:crossAx val="626926256"/>
        <c:crosses val="autoZero"/>
        <c:auto val="1"/>
        <c:lblOffset val="100"/>
        <c:baseTimeUnit val="years"/>
      </c:dateAx>
      <c:valAx>
        <c:axId val="62692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2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127.47</c:v>
                </c:pt>
                <c:pt idx="1">
                  <c:v>100.37</c:v>
                </c:pt>
                <c:pt idx="2">
                  <c:v>99.84</c:v>
                </c:pt>
                <c:pt idx="3">
                  <c:v>99.1</c:v>
                </c:pt>
                <c:pt idx="4">
                  <c:v>98.76</c:v>
                </c:pt>
              </c:numCache>
            </c:numRef>
          </c:val>
          <c:extLst xmlns:c16r2="http://schemas.microsoft.com/office/drawing/2015/06/chart">
            <c:ext xmlns:c16="http://schemas.microsoft.com/office/drawing/2014/chart" uri="{C3380CC4-5D6E-409C-BE32-E72D297353CC}">
              <c16:uniqueId val="{00000000-3AB7-4BE4-9ED5-20952E93E744}"/>
            </c:ext>
          </c:extLst>
        </c:ser>
        <c:dLbls>
          <c:showLegendKey val="0"/>
          <c:showVal val="0"/>
          <c:showCatName val="0"/>
          <c:showSerName val="0"/>
          <c:showPercent val="0"/>
          <c:showBubbleSize val="0"/>
        </c:dLbls>
        <c:gapWidth val="150"/>
        <c:axId val="626928216"/>
        <c:axId val="62692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xmlns:c16r2="http://schemas.microsoft.com/office/drawing/2015/06/chart">
            <c:ext xmlns:c16="http://schemas.microsoft.com/office/drawing/2014/chart" uri="{C3380CC4-5D6E-409C-BE32-E72D297353CC}">
              <c16:uniqueId val="{00000001-3AB7-4BE4-9ED5-20952E93E744}"/>
            </c:ext>
          </c:extLst>
        </c:ser>
        <c:dLbls>
          <c:showLegendKey val="0"/>
          <c:showVal val="0"/>
          <c:showCatName val="0"/>
          <c:showSerName val="0"/>
          <c:showPercent val="0"/>
          <c:showBubbleSize val="0"/>
        </c:dLbls>
        <c:marker val="1"/>
        <c:smooth val="0"/>
        <c:axId val="626928216"/>
        <c:axId val="626926648"/>
      </c:lineChart>
      <c:dateAx>
        <c:axId val="626928216"/>
        <c:scaling>
          <c:orientation val="minMax"/>
        </c:scaling>
        <c:delete val="1"/>
        <c:axPos val="b"/>
        <c:numFmt formatCode="&quot;H&quot;yy" sourceLinked="1"/>
        <c:majorTickMark val="none"/>
        <c:minorTickMark val="none"/>
        <c:tickLblPos val="none"/>
        <c:crossAx val="626926648"/>
        <c:crosses val="autoZero"/>
        <c:auto val="1"/>
        <c:lblOffset val="100"/>
        <c:baseTimeUnit val="years"/>
      </c:dateAx>
      <c:valAx>
        <c:axId val="62692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9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142.97</c:v>
                </c:pt>
                <c:pt idx="1">
                  <c:v>182.18</c:v>
                </c:pt>
                <c:pt idx="2">
                  <c:v>182.53</c:v>
                </c:pt>
                <c:pt idx="3">
                  <c:v>183.81</c:v>
                </c:pt>
                <c:pt idx="4">
                  <c:v>181.45</c:v>
                </c:pt>
              </c:numCache>
            </c:numRef>
          </c:val>
          <c:extLst xmlns:c16r2="http://schemas.microsoft.com/office/drawing/2015/06/chart">
            <c:ext xmlns:c16="http://schemas.microsoft.com/office/drawing/2014/chart" uri="{C3380CC4-5D6E-409C-BE32-E72D297353CC}">
              <c16:uniqueId val="{00000000-7A0B-47A6-A961-61D062C0E410}"/>
            </c:ext>
          </c:extLst>
        </c:ser>
        <c:dLbls>
          <c:showLegendKey val="0"/>
          <c:showVal val="0"/>
          <c:showCatName val="0"/>
          <c:showSerName val="0"/>
          <c:showPercent val="0"/>
          <c:showBubbleSize val="0"/>
        </c:dLbls>
        <c:gapWidth val="150"/>
        <c:axId val="589123504"/>
        <c:axId val="5891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xmlns:c16r2="http://schemas.microsoft.com/office/drawing/2015/06/chart">
            <c:ext xmlns:c16="http://schemas.microsoft.com/office/drawing/2014/chart" uri="{C3380CC4-5D6E-409C-BE32-E72D297353CC}">
              <c16:uniqueId val="{00000001-7A0B-47A6-A961-61D062C0E410}"/>
            </c:ext>
          </c:extLst>
        </c:ser>
        <c:dLbls>
          <c:showLegendKey val="0"/>
          <c:showVal val="0"/>
          <c:showCatName val="0"/>
          <c:showSerName val="0"/>
          <c:showPercent val="0"/>
          <c:showBubbleSize val="0"/>
        </c:dLbls>
        <c:marker val="1"/>
        <c:smooth val="0"/>
        <c:axId val="589123504"/>
        <c:axId val="589111744"/>
      </c:lineChart>
      <c:dateAx>
        <c:axId val="589123504"/>
        <c:scaling>
          <c:orientation val="minMax"/>
        </c:scaling>
        <c:delete val="1"/>
        <c:axPos val="b"/>
        <c:numFmt formatCode="&quot;H&quot;yy" sourceLinked="1"/>
        <c:majorTickMark val="none"/>
        <c:minorTickMark val="none"/>
        <c:tickLblPos val="none"/>
        <c:crossAx val="589111744"/>
        <c:crosses val="autoZero"/>
        <c:auto val="1"/>
        <c:lblOffset val="100"/>
        <c:baseTimeUnit val="years"/>
      </c:dateAx>
      <c:valAx>
        <c:axId val="589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12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8"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富山県　富山市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414102</v>
      </c>
      <c r="AM8" s="51"/>
      <c r="AN8" s="51"/>
      <c r="AO8" s="51"/>
      <c r="AP8" s="51"/>
      <c r="AQ8" s="51"/>
      <c r="AR8" s="51"/>
      <c r="AS8" s="51"/>
      <c r="AT8" s="46">
        <f>データ!T6</f>
        <v>1241.74</v>
      </c>
      <c r="AU8" s="46"/>
      <c r="AV8" s="46"/>
      <c r="AW8" s="46"/>
      <c r="AX8" s="46"/>
      <c r="AY8" s="46"/>
      <c r="AZ8" s="46"/>
      <c r="BA8" s="46"/>
      <c r="BB8" s="46">
        <f>データ!U6</f>
        <v>333.49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60.67</v>
      </c>
      <c r="J10" s="46"/>
      <c r="K10" s="46"/>
      <c r="L10" s="46"/>
      <c r="M10" s="46"/>
      <c r="N10" s="46"/>
      <c r="O10" s="46"/>
      <c r="P10" s="46">
        <f>データ!P6</f>
        <v>74.19</v>
      </c>
      <c r="Q10" s="46"/>
      <c r="R10" s="46"/>
      <c r="S10" s="46"/>
      <c r="T10" s="46"/>
      <c r="U10" s="46"/>
      <c r="V10" s="46"/>
      <c r="W10" s="46">
        <f>データ!Q6</f>
        <v>80.260000000000005</v>
      </c>
      <c r="X10" s="46"/>
      <c r="Y10" s="46"/>
      <c r="Z10" s="46"/>
      <c r="AA10" s="46"/>
      <c r="AB10" s="46"/>
      <c r="AC10" s="46"/>
      <c r="AD10" s="51">
        <f>データ!R6</f>
        <v>3080</v>
      </c>
      <c r="AE10" s="51"/>
      <c r="AF10" s="51"/>
      <c r="AG10" s="51"/>
      <c r="AH10" s="51"/>
      <c r="AI10" s="51"/>
      <c r="AJ10" s="51"/>
      <c r="AK10" s="2"/>
      <c r="AL10" s="51">
        <f>データ!V6</f>
        <v>306313</v>
      </c>
      <c r="AM10" s="51"/>
      <c r="AN10" s="51"/>
      <c r="AO10" s="51"/>
      <c r="AP10" s="51"/>
      <c r="AQ10" s="51"/>
      <c r="AR10" s="51"/>
      <c r="AS10" s="51"/>
      <c r="AT10" s="46">
        <f>データ!W6</f>
        <v>72.760000000000005</v>
      </c>
      <c r="AU10" s="46"/>
      <c r="AV10" s="46"/>
      <c r="AW10" s="46"/>
      <c r="AX10" s="46"/>
      <c r="AY10" s="46"/>
      <c r="AZ10" s="46"/>
      <c r="BA10" s="46"/>
      <c r="BB10" s="46">
        <f>データ!X6</f>
        <v>4209.91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n7htlG9qnUFLq37CwWI3fSB3qYGQbYa3DAR8+5Sy3/7+HyZvjtmN/sBhnreoVgf+4FglfxUME+TCfjcGOZa5g==" saltValue="3WcibBlTBoAMbAPb05Ur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162019</v>
      </c>
      <c r="D6" s="33">
        <f t="shared" si="3"/>
        <v>46</v>
      </c>
      <c r="E6" s="33">
        <f t="shared" si="3"/>
        <v>17</v>
      </c>
      <c r="F6" s="33">
        <f t="shared" si="3"/>
        <v>1</v>
      </c>
      <c r="G6" s="33">
        <f t="shared" si="3"/>
        <v>0</v>
      </c>
      <c r="H6" s="33" t="str">
        <f t="shared" si="3"/>
        <v>富山県　富山市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60.67</v>
      </c>
      <c r="P6" s="34">
        <f t="shared" si="3"/>
        <v>74.19</v>
      </c>
      <c r="Q6" s="34">
        <f t="shared" si="3"/>
        <v>80.260000000000005</v>
      </c>
      <c r="R6" s="34">
        <f t="shared" si="3"/>
        <v>3080</v>
      </c>
      <c r="S6" s="34">
        <f t="shared" si="3"/>
        <v>414102</v>
      </c>
      <c r="T6" s="34">
        <f t="shared" si="3"/>
        <v>1241.74</v>
      </c>
      <c r="U6" s="34">
        <f t="shared" si="3"/>
        <v>333.49</v>
      </c>
      <c r="V6" s="34">
        <f t="shared" si="3"/>
        <v>306313</v>
      </c>
      <c r="W6" s="34">
        <f t="shared" si="3"/>
        <v>72.760000000000005</v>
      </c>
      <c r="X6" s="34">
        <f t="shared" si="3"/>
        <v>4209.91</v>
      </c>
      <c r="Y6" s="35">
        <f>IF(Y7="",NA(),Y7)</f>
        <v>118.2</v>
      </c>
      <c r="Z6" s="35">
        <f t="shared" ref="Z6:AH6" si="4">IF(Z7="",NA(),Z7)</f>
        <v>119.65</v>
      </c>
      <c r="AA6" s="35">
        <f t="shared" si="4"/>
        <v>116.69</v>
      </c>
      <c r="AB6" s="35">
        <f t="shared" si="4"/>
        <v>117.51</v>
      </c>
      <c r="AC6" s="35">
        <f t="shared" si="4"/>
        <v>116.38</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28.09</v>
      </c>
      <c r="AV6" s="35">
        <f t="shared" ref="AV6:BD6" si="6">IF(AV7="",NA(),AV7)</f>
        <v>24.73</v>
      </c>
      <c r="AW6" s="35">
        <f t="shared" si="6"/>
        <v>27.03</v>
      </c>
      <c r="AX6" s="35">
        <f t="shared" si="6"/>
        <v>29.85</v>
      </c>
      <c r="AY6" s="35">
        <f t="shared" si="6"/>
        <v>38.340000000000003</v>
      </c>
      <c r="AZ6" s="35">
        <f t="shared" si="6"/>
        <v>49.96</v>
      </c>
      <c r="BA6" s="35">
        <f t="shared" si="6"/>
        <v>58.04</v>
      </c>
      <c r="BB6" s="35">
        <f t="shared" si="6"/>
        <v>62.12</v>
      </c>
      <c r="BC6" s="35">
        <f t="shared" si="6"/>
        <v>61.57</v>
      </c>
      <c r="BD6" s="35">
        <f t="shared" si="6"/>
        <v>60.82</v>
      </c>
      <c r="BE6" s="34" t="str">
        <f>IF(BE7="","",IF(BE7="-","【-】","【"&amp;SUBSTITUTE(TEXT(BE7,"#,##0.00"),"-","△")&amp;"】"))</f>
        <v>【67.52】</v>
      </c>
      <c r="BF6" s="35">
        <f>IF(BF7="",NA(),BF7)</f>
        <v>577.97</v>
      </c>
      <c r="BG6" s="35">
        <f t="shared" ref="BG6:BO6" si="7">IF(BG7="",NA(),BG7)</f>
        <v>556.16999999999996</v>
      </c>
      <c r="BH6" s="35">
        <f t="shared" si="7"/>
        <v>554.16999999999996</v>
      </c>
      <c r="BI6" s="35">
        <f t="shared" si="7"/>
        <v>560.29</v>
      </c>
      <c r="BJ6" s="35">
        <f t="shared" si="7"/>
        <v>512.77</v>
      </c>
      <c r="BK6" s="35">
        <f t="shared" si="7"/>
        <v>970.35</v>
      </c>
      <c r="BL6" s="35">
        <f t="shared" si="7"/>
        <v>917.29</v>
      </c>
      <c r="BM6" s="35">
        <f t="shared" si="7"/>
        <v>875.53</v>
      </c>
      <c r="BN6" s="35">
        <f t="shared" si="7"/>
        <v>867.39</v>
      </c>
      <c r="BO6" s="35">
        <f t="shared" si="7"/>
        <v>920.83</v>
      </c>
      <c r="BP6" s="34" t="str">
        <f>IF(BP7="","",IF(BP7="-","【-】","【"&amp;SUBSTITUTE(TEXT(BP7,"#,##0.00"),"-","△")&amp;"】"))</f>
        <v>【705.21】</v>
      </c>
      <c r="BQ6" s="35">
        <f>IF(BQ7="",NA(),BQ7)</f>
        <v>127.47</v>
      </c>
      <c r="BR6" s="35">
        <f t="shared" ref="BR6:BZ6" si="8">IF(BR7="",NA(),BR7)</f>
        <v>100.37</v>
      </c>
      <c r="BS6" s="35">
        <f t="shared" si="8"/>
        <v>99.84</v>
      </c>
      <c r="BT6" s="35">
        <f t="shared" si="8"/>
        <v>99.1</v>
      </c>
      <c r="BU6" s="35">
        <f t="shared" si="8"/>
        <v>98.76</v>
      </c>
      <c r="BV6" s="35">
        <f t="shared" si="8"/>
        <v>99.26</v>
      </c>
      <c r="BW6" s="35">
        <f t="shared" si="8"/>
        <v>99.67</v>
      </c>
      <c r="BX6" s="35">
        <f t="shared" si="8"/>
        <v>99.83</v>
      </c>
      <c r="BY6" s="35">
        <f t="shared" si="8"/>
        <v>100.91</v>
      </c>
      <c r="BZ6" s="35">
        <f t="shared" si="8"/>
        <v>99.82</v>
      </c>
      <c r="CA6" s="34" t="str">
        <f>IF(CA7="","",IF(CA7="-","【-】","【"&amp;SUBSTITUTE(TEXT(CA7,"#,##0.00"),"-","△")&amp;"】"))</f>
        <v>【98.96】</v>
      </c>
      <c r="CB6" s="35">
        <f>IF(CB7="",NA(),CB7)</f>
        <v>142.97</v>
      </c>
      <c r="CC6" s="35">
        <f t="shared" ref="CC6:CK6" si="9">IF(CC7="",NA(),CC7)</f>
        <v>182.18</v>
      </c>
      <c r="CD6" s="35">
        <f t="shared" si="9"/>
        <v>182.53</v>
      </c>
      <c r="CE6" s="35">
        <f t="shared" si="9"/>
        <v>183.81</v>
      </c>
      <c r="CF6" s="35">
        <f t="shared" si="9"/>
        <v>181.45</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54.76</v>
      </c>
      <c r="CN6" s="35">
        <f t="shared" ref="CN6:CV6" si="10">IF(CN7="",NA(),CN7)</f>
        <v>65.22</v>
      </c>
      <c r="CO6" s="35">
        <f t="shared" si="10"/>
        <v>66.819999999999993</v>
      </c>
      <c r="CP6" s="35">
        <f t="shared" si="10"/>
        <v>66.64</v>
      </c>
      <c r="CQ6" s="35">
        <f t="shared" si="10"/>
        <v>66.17</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96.59</v>
      </c>
      <c r="CY6" s="35">
        <f t="shared" ref="CY6:DG6" si="11">IF(CY7="",NA(),CY7)</f>
        <v>96.79</v>
      </c>
      <c r="CZ6" s="35">
        <f t="shared" si="11"/>
        <v>97.05</v>
      </c>
      <c r="DA6" s="35">
        <f t="shared" si="11"/>
        <v>97.23</v>
      </c>
      <c r="DB6" s="35">
        <f t="shared" si="11"/>
        <v>97.36</v>
      </c>
      <c r="DC6" s="35">
        <f t="shared" si="11"/>
        <v>93.5</v>
      </c>
      <c r="DD6" s="35">
        <f t="shared" si="11"/>
        <v>93.86</v>
      </c>
      <c r="DE6" s="35">
        <f t="shared" si="11"/>
        <v>93.96</v>
      </c>
      <c r="DF6" s="35">
        <f t="shared" si="11"/>
        <v>94.06</v>
      </c>
      <c r="DG6" s="35">
        <f t="shared" si="11"/>
        <v>94.41</v>
      </c>
      <c r="DH6" s="34" t="str">
        <f>IF(DH7="","",IF(DH7="-","【-】","【"&amp;SUBSTITUTE(TEXT(DH7,"#,##0.00"),"-","△")&amp;"】"))</f>
        <v>【95.57】</v>
      </c>
      <c r="DI6" s="35">
        <f>IF(DI7="",NA(),DI7)</f>
        <v>36.53</v>
      </c>
      <c r="DJ6" s="35">
        <f t="shared" ref="DJ6:DR6" si="12">IF(DJ7="",NA(),DJ7)</f>
        <v>37.4</v>
      </c>
      <c r="DK6" s="35">
        <f t="shared" si="12"/>
        <v>39.049999999999997</v>
      </c>
      <c r="DL6" s="35">
        <f t="shared" si="12"/>
        <v>40.630000000000003</v>
      </c>
      <c r="DM6" s="35">
        <f t="shared" si="12"/>
        <v>42.3</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3.71</v>
      </c>
      <c r="DU6" s="35">
        <f t="shared" ref="DU6:EC6" si="13">IF(DU7="",NA(),DU7)</f>
        <v>4.0199999999999996</v>
      </c>
      <c r="DV6" s="35">
        <f t="shared" si="13"/>
        <v>4.68</v>
      </c>
      <c r="DW6" s="35">
        <f t="shared" si="13"/>
        <v>5.52</v>
      </c>
      <c r="DX6" s="35">
        <f t="shared" si="13"/>
        <v>6.42</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5.47</v>
      </c>
      <c r="EF6" s="35">
        <f t="shared" ref="EF6:EN6" si="14">IF(EF7="",NA(),EF7)</f>
        <v>2.98</v>
      </c>
      <c r="EG6" s="35">
        <f t="shared" si="14"/>
        <v>4.38</v>
      </c>
      <c r="EH6" s="35">
        <f t="shared" si="14"/>
        <v>3.38</v>
      </c>
      <c r="EI6" s="35">
        <f t="shared" si="14"/>
        <v>2.6</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2">
      <c r="A7" s="28"/>
      <c r="B7" s="37">
        <v>2020</v>
      </c>
      <c r="C7" s="37">
        <v>162019</v>
      </c>
      <c r="D7" s="37">
        <v>46</v>
      </c>
      <c r="E7" s="37">
        <v>17</v>
      </c>
      <c r="F7" s="37">
        <v>1</v>
      </c>
      <c r="G7" s="37">
        <v>0</v>
      </c>
      <c r="H7" s="37" t="s">
        <v>95</v>
      </c>
      <c r="I7" s="37" t="s">
        <v>96</v>
      </c>
      <c r="J7" s="37" t="s">
        <v>97</v>
      </c>
      <c r="K7" s="37" t="s">
        <v>98</v>
      </c>
      <c r="L7" s="37" t="s">
        <v>99</v>
      </c>
      <c r="M7" s="37" t="s">
        <v>100</v>
      </c>
      <c r="N7" s="38" t="s">
        <v>101</v>
      </c>
      <c r="O7" s="38">
        <v>60.67</v>
      </c>
      <c r="P7" s="38">
        <v>74.19</v>
      </c>
      <c r="Q7" s="38">
        <v>80.260000000000005</v>
      </c>
      <c r="R7" s="38">
        <v>3080</v>
      </c>
      <c r="S7" s="38">
        <v>414102</v>
      </c>
      <c r="T7" s="38">
        <v>1241.74</v>
      </c>
      <c r="U7" s="38">
        <v>333.49</v>
      </c>
      <c r="V7" s="38">
        <v>306313</v>
      </c>
      <c r="W7" s="38">
        <v>72.760000000000005</v>
      </c>
      <c r="X7" s="38">
        <v>4209.91</v>
      </c>
      <c r="Y7" s="38">
        <v>118.2</v>
      </c>
      <c r="Z7" s="38">
        <v>119.65</v>
      </c>
      <c r="AA7" s="38">
        <v>116.69</v>
      </c>
      <c r="AB7" s="38">
        <v>117.51</v>
      </c>
      <c r="AC7" s="38">
        <v>116.38</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28.09</v>
      </c>
      <c r="AV7" s="38">
        <v>24.73</v>
      </c>
      <c r="AW7" s="38">
        <v>27.03</v>
      </c>
      <c r="AX7" s="38">
        <v>29.85</v>
      </c>
      <c r="AY7" s="38">
        <v>38.340000000000003</v>
      </c>
      <c r="AZ7" s="38">
        <v>49.96</v>
      </c>
      <c r="BA7" s="38">
        <v>58.04</v>
      </c>
      <c r="BB7" s="38">
        <v>62.12</v>
      </c>
      <c r="BC7" s="38">
        <v>61.57</v>
      </c>
      <c r="BD7" s="38">
        <v>60.82</v>
      </c>
      <c r="BE7" s="38">
        <v>67.52</v>
      </c>
      <c r="BF7" s="38">
        <v>577.97</v>
      </c>
      <c r="BG7" s="38">
        <v>556.16999999999996</v>
      </c>
      <c r="BH7" s="38">
        <v>554.16999999999996</v>
      </c>
      <c r="BI7" s="38">
        <v>560.29</v>
      </c>
      <c r="BJ7" s="38">
        <v>512.77</v>
      </c>
      <c r="BK7" s="38">
        <v>970.35</v>
      </c>
      <c r="BL7" s="38">
        <v>917.29</v>
      </c>
      <c r="BM7" s="38">
        <v>875.53</v>
      </c>
      <c r="BN7" s="38">
        <v>867.39</v>
      </c>
      <c r="BO7" s="38">
        <v>920.83</v>
      </c>
      <c r="BP7" s="38">
        <v>705.21</v>
      </c>
      <c r="BQ7" s="38">
        <v>127.47</v>
      </c>
      <c r="BR7" s="38">
        <v>100.37</v>
      </c>
      <c r="BS7" s="38">
        <v>99.84</v>
      </c>
      <c r="BT7" s="38">
        <v>99.1</v>
      </c>
      <c r="BU7" s="38">
        <v>98.76</v>
      </c>
      <c r="BV7" s="38">
        <v>99.26</v>
      </c>
      <c r="BW7" s="38">
        <v>99.67</v>
      </c>
      <c r="BX7" s="38">
        <v>99.83</v>
      </c>
      <c r="BY7" s="38">
        <v>100.91</v>
      </c>
      <c r="BZ7" s="38">
        <v>99.82</v>
      </c>
      <c r="CA7" s="38">
        <v>98.96</v>
      </c>
      <c r="CB7" s="38">
        <v>142.97</v>
      </c>
      <c r="CC7" s="38">
        <v>182.18</v>
      </c>
      <c r="CD7" s="38">
        <v>182.53</v>
      </c>
      <c r="CE7" s="38">
        <v>183.81</v>
      </c>
      <c r="CF7" s="38">
        <v>181.45</v>
      </c>
      <c r="CG7" s="38">
        <v>159.53</v>
      </c>
      <c r="CH7" s="38">
        <v>159.6</v>
      </c>
      <c r="CI7" s="38">
        <v>158.94</v>
      </c>
      <c r="CJ7" s="38">
        <v>158.04</v>
      </c>
      <c r="CK7" s="38">
        <v>156.77000000000001</v>
      </c>
      <c r="CL7" s="38">
        <v>134.52000000000001</v>
      </c>
      <c r="CM7" s="38">
        <v>54.76</v>
      </c>
      <c r="CN7" s="38">
        <v>65.22</v>
      </c>
      <c r="CO7" s="38">
        <v>66.819999999999993</v>
      </c>
      <c r="CP7" s="38">
        <v>66.64</v>
      </c>
      <c r="CQ7" s="38">
        <v>66.17</v>
      </c>
      <c r="CR7" s="38">
        <v>67.040000000000006</v>
      </c>
      <c r="CS7" s="38">
        <v>66.34</v>
      </c>
      <c r="CT7" s="38">
        <v>67.069999999999993</v>
      </c>
      <c r="CU7" s="38">
        <v>66.78</v>
      </c>
      <c r="CV7" s="38">
        <v>67</v>
      </c>
      <c r="CW7" s="38">
        <v>59.57</v>
      </c>
      <c r="CX7" s="38">
        <v>96.59</v>
      </c>
      <c r="CY7" s="38">
        <v>96.79</v>
      </c>
      <c r="CZ7" s="38">
        <v>97.05</v>
      </c>
      <c r="DA7" s="38">
        <v>97.23</v>
      </c>
      <c r="DB7" s="38">
        <v>97.36</v>
      </c>
      <c r="DC7" s="38">
        <v>93.5</v>
      </c>
      <c r="DD7" s="38">
        <v>93.86</v>
      </c>
      <c r="DE7" s="38">
        <v>93.96</v>
      </c>
      <c r="DF7" s="38">
        <v>94.06</v>
      </c>
      <c r="DG7" s="38">
        <v>94.41</v>
      </c>
      <c r="DH7" s="38">
        <v>95.57</v>
      </c>
      <c r="DI7" s="38">
        <v>36.53</v>
      </c>
      <c r="DJ7" s="38">
        <v>37.4</v>
      </c>
      <c r="DK7" s="38">
        <v>39.049999999999997</v>
      </c>
      <c r="DL7" s="38">
        <v>40.630000000000003</v>
      </c>
      <c r="DM7" s="38">
        <v>42.3</v>
      </c>
      <c r="DN7" s="38">
        <v>28.81</v>
      </c>
      <c r="DO7" s="38">
        <v>31.19</v>
      </c>
      <c r="DP7" s="38">
        <v>33.090000000000003</v>
      </c>
      <c r="DQ7" s="38">
        <v>34.33</v>
      </c>
      <c r="DR7" s="38">
        <v>34.15</v>
      </c>
      <c r="DS7" s="38">
        <v>36.520000000000003</v>
      </c>
      <c r="DT7" s="38">
        <v>3.71</v>
      </c>
      <c r="DU7" s="38">
        <v>4.0199999999999996</v>
      </c>
      <c r="DV7" s="38">
        <v>4.68</v>
      </c>
      <c r="DW7" s="38">
        <v>5.52</v>
      </c>
      <c r="DX7" s="38">
        <v>6.42</v>
      </c>
      <c r="DY7" s="38">
        <v>3.84</v>
      </c>
      <c r="DZ7" s="38">
        <v>4.3099999999999996</v>
      </c>
      <c r="EA7" s="38">
        <v>5.04</v>
      </c>
      <c r="EB7" s="38">
        <v>5.1100000000000003</v>
      </c>
      <c r="EC7" s="38">
        <v>5.18</v>
      </c>
      <c r="ED7" s="38">
        <v>5.72</v>
      </c>
      <c r="EE7" s="38">
        <v>5.47</v>
      </c>
      <c r="EF7" s="38">
        <v>2.98</v>
      </c>
      <c r="EG7" s="38">
        <v>4.38</v>
      </c>
      <c r="EH7" s="38">
        <v>3.38</v>
      </c>
      <c r="EI7" s="38">
        <v>2.6</v>
      </c>
      <c r="EJ7" s="38">
        <v>0.28000000000000003</v>
      </c>
      <c r="EK7" s="38">
        <v>0.21</v>
      </c>
      <c r="EL7" s="38">
        <v>0.25</v>
      </c>
      <c r="EM7" s="38">
        <v>0.21</v>
      </c>
      <c r="EN7" s="38">
        <v>0.33</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109</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2022-01-12T05:53:39Z</cp:lastPrinted>
  <dcterms:created xsi:type="dcterms:W3CDTF">2021-12-03T07:11:42Z</dcterms:created>
  <dcterms:modified xsi:type="dcterms:W3CDTF">2022-01-12T05:53:47Z</dcterms:modified>
  <cp:category/>
</cp:coreProperties>
</file>