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1富山市\下水道（法適用）\"/>
    </mc:Choice>
  </mc:AlternateContent>
  <xr:revisionPtr revIDLastSave="0" documentId="13_ncr:1_{63064B75-1719-4D68-B95F-1D5E195E96A7}" xr6:coauthVersionLast="36" xr6:coauthVersionMax="36" xr10:uidLastSave="{00000000-0000-0000-0000-000000000000}"/>
  <workbookProtection workbookAlgorithmName="SHA-512" workbookHashValue="fZLGGBpewrLLAXKYbY7iSuoRV7TH/XaEbU8PQod6kfuLqAlk2KFYPoL2LCkWk4Ho3vcqcNED5rGSj5+/2slKtQ==" workbookSaltValue="pbkNKdXqJ6vcI+v3EhJ77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<sst xmlns="http://schemas.openxmlformats.org/spreadsheetml/2006/main" count="231" uniqueCount="118">
  <si>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</si>
  <si>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</si>
  <si>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</si>
  <si>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</si>
  <si>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</si>
  <si>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</si>
  <si>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</si>
  <si>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</si>
  <si>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</si>
  <si>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</si>
  <si>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</si>
  <si>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</si>
  <si>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</si>
  <si>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</si>
  <si>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</si>
  <si>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</si>
  <si>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</si>
  <si>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</si>
  <si>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</si>
  <si>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</si>
  <si>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</si>
  <si>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</si>
  <si>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</si>
  <si>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</si>
  <si>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</si>
  <si>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</si>
  <si>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</si>
  <si>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</si>
  <si>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</si>
  <si>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</si>
  <si>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</si>
  <si>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</si>
  <si>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</si>
  <si>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</si>
  <si>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</si>
  <si>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</si>
  <si>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</si>
  <si>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</si>
  <si>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</si>
  <si>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</si>
  <si>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</si>
  <si>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</si>
  <si>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</si>
  <si>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</si>
  <si>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</si>
  <si>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</si>
  <si>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</si>
  <si>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</si>
  <si>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</si>
  <si>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</si>
  <si>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</si>
  <si>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</si>
  <si>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</si>
  <si>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</si>
  <si>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</si>
  <si>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</si>
  <si>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</si>
  <si>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</si>
  <si>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</si>
  <si>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</si>
  <si>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</si>
  <si>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</si>
  <si>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</si>
  <si>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</si>
  <si>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</si>
  <si>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</si>
  <si>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</si>
  <si>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</si>
  <si>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</si>
  <si>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</si>
  <si>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</si>
  <si>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</si>
  <si>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</si>
  <si>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</si>
  <si>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</si>
  <si>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</si>
  <si>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</si>
  <si>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</si>
  <si>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</si>
  <si>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</si>
  <si>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</si>
  <si>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</si>
  <si>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</si>
  <si>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</si>
  <si>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</si>
  <si>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</si>
  <si>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</si>
  <si>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</si>
  <si>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</si>
  <si>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</si>
  <si>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</si>
  <si>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</si>
  <si>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</si>
  <si>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</si>
  <si>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</si>
  <si>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</si>
  <si>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</si>
  <si>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</si>
  <si>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</si>
  <si>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</si>
  <si>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</si>
  <si>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</si>
  <si>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</si>
  <si>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</si>
  <si>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</si>
  <si>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</si>
  <si>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</si>
  <si>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</si>
  <si>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</si>
  <si>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</si>
  <si>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</si>
  <si>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</si>
  <si>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</si>
  <si>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</si>
  <si>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</si>
  <si>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・有形固定資産減価償却率は、有形固定資産減価償却累計額に増加により、年々高くなっています。
・管渠老朽化率は、現在、法定耐用年数を経過する管渠はありませんが、数年後から増加していくことが予測されます。</t>
    <phoneticPr fontId="4"/>
  </si>
  <si>
    <t>・短期的な支払い能力を示す流動比率の数値が低い状況にありますが、企業債償還の進捗に伴い改善しているほか、経常収支比率が100％を超えていることなど、概ね健全な状況にあると考えています。
・しかしながら、平成28年度をもって計画的な面的整備が完了したことから、今後、下水道接続件数の大幅な増加は見込めず、水需要の減少が下水道収益の減少となって経営に影響を及ぼすことが懸念されます。
・老朽化した管渠・処理場等の更新には、多額の費用が必要となることから、経営の健全性や効率性を損ねることのないよう、事業費の平準化を図るなど計画的に事業を進めてまいります。
・各指標については、第2次富山市上下水道中長期ビジョン（平成29年度から10年間の事業計画）においても、計画の進捗管理や経営の状況、課題を把握するための重要な指標として位置づけており、引き続きこれらの指標を活用しながら、健全な経営に努めてまいります。</t>
    <phoneticPr fontId="4"/>
  </si>
  <si>
    <t>・経常収支比率は、年によって増減はありますが、経常収支が黒字を示す100％以上を維持しています。これは、収入の面では、主要な財源である下水道収益（使用料収入）が横ばいで推移している一方で、費用の面において、企業債償還の進行に伴い支払利息が毎年減少していることによるものです。
・流動比率は、類似団体と比べ低い値となっています。これは、処理区域を拡張するための集中的投資の財源として発行した企業債を償還しているためであり、H30年度以降は償還の進捗に伴う改善が見受けられます。
・企業債残高対事業規模比率は、企業債の償還が進んでいることから、引き続き減少していくものと見込んでいます。
・経費回収率については、消化ガス売却収入等を充当しているため100％を下回っていますが、当該分を除けば汚水処理に要する費用は使用料収入で賄われているため経費回収率は100％となります。
・施設利用率は、晴天時平均処理水量が減少しましたが、前年とほぼ同程度で推移しています。
・水洗化率は、下水道未接続世帯への啓発活動を継続して取り組み普及促進を図っていることから、接続世帯数の増加とともに年々高くなっています。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</si>
</sst>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0.12</c:v>
                </c:pt>
                <c:pt idx="1">
                  <c:v>0.12</c:v>
                </c:pt>
                <c:pt idx="2" formatCode="#,##0.00;&quot;△&quot;#,##0.00">
                  <c:v>0</c:v>
                </c:pt>
                <c:pt idx="3">
                  <c:v>0.11</c:v>
                </c:pt>
                <c:pt idx="4">
                  <c:v>0.32</c:v>
                </c:pt>
              </c:numCache>
            </c:numRef>
          </c:val>
          <c:extLst>
            <c:ext xmlns:c16="http://schemas.microsoft.com/office/drawing/2014/chart" uri="{C3380CC4-5D6E-409C-BE32-E72D297353CC}">
              <c16:uniqueId val="{00000000-698E-4D7D-B7EF-3EC9E174885E}"/>
            </c:ext>
          </c:extLst>
        </c:ser>
        <c:dLbls>
          <c:showLegendKey val="0"/>
          <c:showVal val="0"/>
          <c:showCatName val="0"/>
          <c:showSerName val="0"/>
          <c:showPercent val="0"/>
          <c:showBubbleSize val="0"/>
        </c:dLbls>
        <c:gapWidth val="150"/>
        <c:axId val="625673432"/>
        <c:axId val="6256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0.15</c:v>
                </c:pt>
                <c:pt idx="2">
                  <c:v>0.06</c:v>
                </c:pt>
                <c:pt idx="3">
                  <c:v>0.04</c:v>
                </c:pt>
                <c:pt idx="4">
                  <c:v>0.06</c:v>
                </c:pt>
              </c:numCache>
            </c:numRef>
          </c:val>
          <c:smooth val="0"/>
          <c:extLst>
            <c:ext xmlns:c16="http://schemas.microsoft.com/office/drawing/2014/chart" uri="{C3380CC4-5D6E-409C-BE32-E72D297353CC}">
              <c16:uniqueId val="{00000001-698E-4D7D-B7EF-3EC9E174885E}"/>
            </c:ext>
          </c:extLst>
        </c:ser>
        <c:dLbls>
          <c:showLegendKey val="0"/>
          <c:showVal val="0"/>
          <c:showCatName val="0"/>
          <c:showSerName val="0"/>
          <c:showPercent val="0"/>
          <c:showBubbleSize val="0"/>
        </c:dLbls>
        <c:marker val="1"/>
        <c:smooth val="0"/>
        <c:axId val="625673432"/>
        <c:axId val="625673824"/>
      </c:lineChart>
      <c:dateAx>
        <c:axId val="625673432"/>
        <c:scaling>
          <c:orientation val="minMax"/>
        </c:scaling>
        <c:delete val="1"/>
        <c:axPos val="b"/>
        <c:numFmt formatCode="&quot;H&quot;yy" sourceLinked="1"/>
        <c:majorTickMark val="none"/>
        <c:minorTickMark val="none"/>
        <c:tickLblPos val="none"/>
        <c:crossAx val="625673824"/>
        <c:crosses val="autoZero"/>
        <c:auto val="1"/>
        <c:lblOffset val="100"/>
        <c:baseTimeUnit val="years"/>
      </c:dateAx>
      <c:valAx>
        <c:axId val="62567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6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13.09</c:v>
                </c:pt>
                <c:pt idx="1">
                  <c:v>60.92</c:v>
                </c:pt>
                <c:pt idx="2">
                  <c:v>61.81</c:v>
                </c:pt>
                <c:pt idx="3">
                  <c:v>61.58</c:v>
                </c:pt>
                <c:pt idx="4">
                  <c:v>61.23</c:v>
                </c:pt>
              </c:numCache>
            </c:numRef>
          </c:val>
          <c:extLst>
            <c:ext xmlns:c16="http://schemas.microsoft.com/office/drawing/2014/chart" uri="{C3380CC4-5D6E-409C-BE32-E72D297353CC}">
              <c16:uniqueId val="{00000000-28D9-42CC-BC88-197563C911D1}"/>
            </c:ext>
          </c:extLst>
        </c:ser>
        <c:dLbls>
          <c:showLegendKey val="0"/>
          <c:showVal val="0"/>
          <c:showCatName val="0"/>
          <c:showSerName val="0"/>
          <c:showPercent val="0"/>
          <c:showBubbleSize val="0"/>
        </c:dLbls>
        <c:gapWidth val="150"/>
        <c:axId val="426972544"/>
        <c:axId val="426972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43.18</c:v>
                </c:pt>
                <c:pt idx="1">
                  <c:v>42.38</c:v>
                </c:pt>
                <c:pt idx="2">
                  <c:v>46.17</c:v>
                </c:pt>
                <c:pt idx="3">
                  <c:v>45.68</c:v>
                </c:pt>
                <c:pt idx="4">
                  <c:v>45.87</c:v>
                </c:pt>
              </c:numCache>
            </c:numRef>
          </c:val>
          <c:smooth val="0"/>
          <c:extLst>
            <c:ext xmlns:c16="http://schemas.microsoft.com/office/drawing/2014/chart" uri="{C3380CC4-5D6E-409C-BE32-E72D297353CC}">
              <c16:uniqueId val="{00000001-28D9-42CC-BC88-197563C911D1}"/>
            </c:ext>
          </c:extLst>
        </c:ser>
        <c:dLbls>
          <c:showLegendKey val="0"/>
          <c:showVal val="0"/>
          <c:showCatName val="0"/>
          <c:showSerName val="0"/>
          <c:showPercent val="0"/>
          <c:showBubbleSize val="0"/>
        </c:dLbls>
        <c:marker val="1"/>
        <c:smooth val="0"/>
        <c:axId val="426972544"/>
        <c:axId val="426972152"/>
      </c:lineChart>
      <c:dateAx>
        <c:axId val="426972544"/>
        <c:scaling>
          <c:orientation val="minMax"/>
        </c:scaling>
        <c:delete val="1"/>
        <c:axPos val="b"/>
        <c:numFmt formatCode="&quot;H&quot;yy" sourceLinked="1"/>
        <c:majorTickMark val="none"/>
        <c:minorTickMark val="none"/>
        <c:tickLblPos val="none"/>
        <c:crossAx val="426972152"/>
        <c:crosses val="autoZero"/>
        <c:auto val="1"/>
        <c:lblOffset val="100"/>
        <c:baseTimeUnit val="years"/>
      </c:dateAx>
      <c:valAx>
        <c:axId val="42697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7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89.42</c:v>
                </c:pt>
                <c:pt idx="1">
                  <c:v>90.1</c:v>
                </c:pt>
                <c:pt idx="2">
                  <c:v>90.84</c:v>
                </c:pt>
                <c:pt idx="3">
                  <c:v>91.36</c:v>
                </c:pt>
                <c:pt idx="4">
                  <c:v>92.05</c:v>
                </c:pt>
              </c:numCache>
            </c:numRef>
          </c:val>
          <c:extLst>
            <c:ext xmlns:c16="http://schemas.microsoft.com/office/drawing/2014/chart" uri="{C3380CC4-5D6E-409C-BE32-E72D297353CC}">
              <c16:uniqueId val="{00000000-94C5-46D4-80EE-654C80DE0AFD}"/>
            </c:ext>
          </c:extLst>
        </c:ser>
        <c:dLbls>
          <c:showLegendKey val="0"/>
          <c:showVal val="0"/>
          <c:showCatName val="0"/>
          <c:showSerName val="0"/>
          <c:showPercent val="0"/>
          <c:showBubbleSize val="0"/>
        </c:dLbls>
        <c:gapWidth val="150"/>
        <c:axId val="426976464"/>
        <c:axId val="42697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87.01</c:v>
                </c:pt>
                <c:pt idx="2">
                  <c:v>87.84</c:v>
                </c:pt>
                <c:pt idx="3">
                  <c:v>87.96</c:v>
                </c:pt>
                <c:pt idx="4">
                  <c:v>87.65</c:v>
                </c:pt>
              </c:numCache>
            </c:numRef>
          </c:val>
          <c:smooth val="0"/>
          <c:extLst>
            <c:ext xmlns:c16="http://schemas.microsoft.com/office/drawing/2014/chart" uri="{C3380CC4-5D6E-409C-BE32-E72D297353CC}">
              <c16:uniqueId val="{00000001-94C5-46D4-80EE-654C80DE0AFD}"/>
            </c:ext>
          </c:extLst>
        </c:ser>
        <c:dLbls>
          <c:showLegendKey val="0"/>
          <c:showVal val="0"/>
          <c:showCatName val="0"/>
          <c:showSerName val="0"/>
          <c:showPercent val="0"/>
          <c:showBubbleSize val="0"/>
        </c:dLbls>
        <c:marker val="1"/>
        <c:smooth val="0"/>
        <c:axId val="426976464"/>
        <c:axId val="426971760"/>
      </c:lineChart>
      <c:dateAx>
        <c:axId val="426976464"/>
        <c:scaling>
          <c:orientation val="minMax"/>
        </c:scaling>
        <c:delete val="1"/>
        <c:axPos val="b"/>
        <c:numFmt formatCode="&quot;H&quot;yy" sourceLinked="1"/>
        <c:majorTickMark val="none"/>
        <c:minorTickMark val="none"/>
        <c:tickLblPos val="none"/>
        <c:crossAx val="426971760"/>
        <c:crosses val="autoZero"/>
        <c:auto val="1"/>
        <c:lblOffset val="100"/>
        <c:baseTimeUnit val="years"/>
      </c:dateAx>
      <c:valAx>
        <c:axId val="42697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108.01</c:v>
                </c:pt>
                <c:pt idx="1">
                  <c:v>109.75</c:v>
                </c:pt>
                <c:pt idx="2">
                  <c:v>109.05</c:v>
                </c:pt>
                <c:pt idx="3">
                  <c:v>109.74</c:v>
                </c:pt>
                <c:pt idx="4">
                  <c:v>110.01</c:v>
                </c:pt>
              </c:numCache>
            </c:numRef>
          </c:val>
          <c:extLst>
            <c:ext xmlns:c16="http://schemas.microsoft.com/office/drawing/2014/chart" uri="{C3380CC4-5D6E-409C-BE32-E72D297353CC}">
              <c16:uniqueId val="{00000000-4620-4BF2-B8AC-0B277055DD8F}"/>
            </c:ext>
          </c:extLst>
        </c:ser>
        <c:dLbls>
          <c:showLegendKey val="0"/>
          <c:showVal val="0"/>
          <c:showCatName val="0"/>
          <c:showSerName val="0"/>
          <c:showPercent val="0"/>
          <c:showBubbleSize val="0"/>
        </c:dLbls>
        <c:gapWidth val="150"/>
        <c:axId val="625674216"/>
        <c:axId val="62567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101.17</c:v>
                </c:pt>
                <c:pt idx="1">
                  <c:v>103.61</c:v>
                </c:pt>
                <c:pt idx="2">
                  <c:v>102.95</c:v>
                </c:pt>
                <c:pt idx="3">
                  <c:v>103.34</c:v>
                </c:pt>
                <c:pt idx="4">
                  <c:v>102.7</c:v>
                </c:pt>
              </c:numCache>
            </c:numRef>
          </c:val>
          <c:smooth val="0"/>
          <c:extLst>
            <c:ext xmlns:c16="http://schemas.microsoft.com/office/drawing/2014/chart" uri="{C3380CC4-5D6E-409C-BE32-E72D297353CC}">
              <c16:uniqueId val="{00000001-4620-4BF2-B8AC-0B277055DD8F}"/>
            </c:ext>
          </c:extLst>
        </c:ser>
        <c:dLbls>
          <c:showLegendKey val="0"/>
          <c:showVal val="0"/>
          <c:showCatName val="0"/>
          <c:showSerName val="0"/>
          <c:showPercent val="0"/>
          <c:showBubbleSize val="0"/>
        </c:dLbls>
        <c:marker val="1"/>
        <c:smooth val="0"/>
        <c:axId val="625674216"/>
        <c:axId val="625674608"/>
      </c:lineChart>
      <c:dateAx>
        <c:axId val="625674216"/>
        <c:scaling>
          <c:orientation val="minMax"/>
        </c:scaling>
        <c:delete val="1"/>
        <c:axPos val="b"/>
        <c:numFmt formatCode="&quot;H&quot;yy" sourceLinked="1"/>
        <c:majorTickMark val="none"/>
        <c:minorTickMark val="none"/>
        <c:tickLblPos val="none"/>
        <c:crossAx val="625674608"/>
        <c:crosses val="autoZero"/>
        <c:auto val="1"/>
        <c:lblOffset val="100"/>
        <c:baseTimeUnit val="years"/>
      </c:dateAx>
      <c:valAx>
        <c:axId val="62567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67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25.64</c:v>
                </c:pt>
                <c:pt idx="1">
                  <c:v>27.39</c:v>
                </c:pt>
                <c:pt idx="2">
                  <c:v>29.18</c:v>
                </c:pt>
                <c:pt idx="3">
                  <c:v>30.96</c:v>
                </c:pt>
                <c:pt idx="4">
                  <c:v>32.729999999999997</c:v>
                </c:pt>
              </c:numCache>
            </c:numRef>
          </c:val>
          <c:extLst>
            <c:ext xmlns:c16="http://schemas.microsoft.com/office/drawing/2014/chart" uri="{C3380CC4-5D6E-409C-BE32-E72D297353CC}">
              <c16:uniqueId val="{00000000-C14B-499A-B890-AD386F85DA88}"/>
            </c:ext>
          </c:extLst>
        </c:ser>
        <c:dLbls>
          <c:showLegendKey val="0"/>
          <c:showVal val="0"/>
          <c:showCatName val="0"/>
          <c:showSerName val="0"/>
          <c:showPercent val="0"/>
          <c:showBubbleSize val="0"/>
        </c:dLbls>
        <c:gapWidth val="150"/>
        <c:axId val="625678136"/>
        <c:axId val="62567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28.48</c:v>
                </c:pt>
                <c:pt idx="1">
                  <c:v>28.59</c:v>
                </c:pt>
                <c:pt idx="2">
                  <c:v>26.56</c:v>
                </c:pt>
                <c:pt idx="3">
                  <c:v>27.82</c:v>
                </c:pt>
                <c:pt idx="4">
                  <c:v>29.24</c:v>
                </c:pt>
              </c:numCache>
            </c:numRef>
          </c:val>
          <c:smooth val="0"/>
          <c:extLst>
            <c:ext xmlns:c16="http://schemas.microsoft.com/office/drawing/2014/chart" uri="{C3380CC4-5D6E-409C-BE32-E72D297353CC}">
              <c16:uniqueId val="{00000001-C14B-499A-B890-AD386F85DA88}"/>
            </c:ext>
          </c:extLst>
        </c:ser>
        <c:dLbls>
          <c:showLegendKey val="0"/>
          <c:showVal val="0"/>
          <c:showCatName val="0"/>
          <c:showSerName val="0"/>
          <c:showPercent val="0"/>
          <c:showBubbleSize val="0"/>
        </c:dLbls>
        <c:marker val="1"/>
        <c:smooth val="0"/>
        <c:axId val="625678136"/>
        <c:axId val="625679312"/>
      </c:lineChart>
      <c:dateAx>
        <c:axId val="625678136"/>
        <c:scaling>
          <c:orientation val="minMax"/>
        </c:scaling>
        <c:delete val="1"/>
        <c:axPos val="b"/>
        <c:numFmt formatCode="&quot;H&quot;yy" sourceLinked="1"/>
        <c:majorTickMark val="none"/>
        <c:minorTickMark val="none"/>
        <c:tickLblPos val="none"/>
        <c:crossAx val="625679312"/>
        <c:crosses val="autoZero"/>
        <c:auto val="1"/>
        <c:lblOffset val="100"/>
        <c:baseTimeUnit val="years"/>
      </c:dateAx>
      <c:valAx>
        <c:axId val="6256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5678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14-47EA-B03C-DC11F982658D}"/>
            </c:ext>
          </c:extLst>
        </c:ser>
        <c:dLbls>
          <c:showLegendKey val="0"/>
          <c:showVal val="0"/>
          <c:showCatName val="0"/>
          <c:showSerName val="0"/>
          <c:showPercent val="0"/>
          <c:showBubbleSize val="0"/>
        </c:dLbls>
        <c:gapWidth val="150"/>
        <c:axId val="156586184"/>
        <c:axId val="15658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14-47EA-B03C-DC11F982658D}"/>
            </c:ext>
          </c:extLst>
        </c:ser>
        <c:dLbls>
          <c:showLegendKey val="0"/>
          <c:showVal val="0"/>
          <c:showCatName val="0"/>
          <c:showSerName val="0"/>
          <c:showPercent val="0"/>
          <c:showBubbleSize val="0"/>
        </c:dLbls>
        <c:marker val="1"/>
        <c:smooth val="0"/>
        <c:axId val="156586184"/>
        <c:axId val="156588144"/>
      </c:lineChart>
      <c:dateAx>
        <c:axId val="156586184"/>
        <c:scaling>
          <c:orientation val="minMax"/>
        </c:scaling>
        <c:delete val="1"/>
        <c:axPos val="b"/>
        <c:numFmt formatCode="&quot;H&quot;yy" sourceLinked="1"/>
        <c:majorTickMark val="none"/>
        <c:minorTickMark val="none"/>
        <c:tickLblPos val="none"/>
        <c:crossAx val="156588144"/>
        <c:crosses val="autoZero"/>
        <c:auto val="1"/>
        <c:lblOffset val="100"/>
        <c:baseTimeUnit val="years"/>
      </c:dateAx>
      <c:valAx>
        <c:axId val="15658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84A-4C79-B23E-875C1B7C6B80}"/>
            </c:ext>
          </c:extLst>
        </c:ser>
        <c:dLbls>
          <c:showLegendKey val="0"/>
          <c:showVal val="0"/>
          <c:showCatName val="0"/>
          <c:showSerName val="0"/>
          <c:showPercent val="0"/>
          <c:showBubbleSize val="0"/>
        </c:dLbls>
        <c:gapWidth val="150"/>
        <c:axId val="156587752"/>
        <c:axId val="15658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68.930000000000007</c:v>
                </c:pt>
                <c:pt idx="1">
                  <c:v>80.63</c:v>
                </c:pt>
                <c:pt idx="2">
                  <c:v>27.02</c:v>
                </c:pt>
                <c:pt idx="3">
                  <c:v>29.74</c:v>
                </c:pt>
                <c:pt idx="4">
                  <c:v>48.2</c:v>
                </c:pt>
              </c:numCache>
            </c:numRef>
          </c:val>
          <c:smooth val="0"/>
          <c:extLst>
            <c:ext xmlns:c16="http://schemas.microsoft.com/office/drawing/2014/chart" uri="{C3380CC4-5D6E-409C-BE32-E72D297353CC}">
              <c16:uniqueId val="{00000001-984A-4C79-B23E-875C1B7C6B80}"/>
            </c:ext>
          </c:extLst>
        </c:ser>
        <c:dLbls>
          <c:showLegendKey val="0"/>
          <c:showVal val="0"/>
          <c:showCatName val="0"/>
          <c:showSerName val="0"/>
          <c:showPercent val="0"/>
          <c:showBubbleSize val="0"/>
        </c:dLbls>
        <c:marker val="1"/>
        <c:smooth val="0"/>
        <c:axId val="156587752"/>
        <c:axId val="156589712"/>
      </c:lineChart>
      <c:dateAx>
        <c:axId val="156587752"/>
        <c:scaling>
          <c:orientation val="minMax"/>
        </c:scaling>
        <c:delete val="1"/>
        <c:axPos val="b"/>
        <c:numFmt formatCode="&quot;H&quot;yy" sourceLinked="1"/>
        <c:majorTickMark val="none"/>
        <c:minorTickMark val="none"/>
        <c:tickLblPos val="none"/>
        <c:crossAx val="156589712"/>
        <c:crosses val="autoZero"/>
        <c:auto val="1"/>
        <c:lblOffset val="100"/>
        <c:baseTimeUnit val="years"/>
      </c:dateAx>
      <c:valAx>
        <c:axId val="1565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26.23</c:v>
                </c:pt>
                <c:pt idx="1">
                  <c:v>22.45</c:v>
                </c:pt>
                <c:pt idx="2">
                  <c:v>25.92</c:v>
                </c:pt>
                <c:pt idx="3">
                  <c:v>27.85</c:v>
                </c:pt>
                <c:pt idx="4">
                  <c:v>35.630000000000003</c:v>
                </c:pt>
              </c:numCache>
            </c:numRef>
          </c:val>
          <c:extLst>
            <c:ext xmlns:c16="http://schemas.microsoft.com/office/drawing/2014/chart" uri="{C3380CC4-5D6E-409C-BE32-E72D297353CC}">
              <c16:uniqueId val="{00000000-C611-4040-84ED-375D2797EBE9}"/>
            </c:ext>
          </c:extLst>
        </c:ser>
        <c:dLbls>
          <c:showLegendKey val="0"/>
          <c:showVal val="0"/>
          <c:showCatName val="0"/>
          <c:showSerName val="0"/>
          <c:showPercent val="0"/>
          <c:showBubbleSize val="0"/>
        </c:dLbls>
        <c:gapWidth val="150"/>
        <c:axId val="156588536"/>
        <c:axId val="156582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70.42</c:v>
                </c:pt>
                <c:pt idx="1">
                  <c:v>70.92</c:v>
                </c:pt>
                <c:pt idx="2">
                  <c:v>60.67</c:v>
                </c:pt>
                <c:pt idx="3">
                  <c:v>53.44</c:v>
                </c:pt>
                <c:pt idx="4">
                  <c:v>46.85</c:v>
                </c:pt>
              </c:numCache>
            </c:numRef>
          </c:val>
          <c:smooth val="0"/>
          <c:extLst>
            <c:ext xmlns:c16="http://schemas.microsoft.com/office/drawing/2014/chart" uri="{C3380CC4-5D6E-409C-BE32-E72D297353CC}">
              <c16:uniqueId val="{00000001-C611-4040-84ED-375D2797EBE9}"/>
            </c:ext>
          </c:extLst>
        </c:ser>
        <c:dLbls>
          <c:showLegendKey val="0"/>
          <c:showVal val="0"/>
          <c:showCatName val="0"/>
          <c:showSerName val="0"/>
          <c:showPercent val="0"/>
          <c:showBubbleSize val="0"/>
        </c:dLbls>
        <c:marker val="1"/>
        <c:smooth val="0"/>
        <c:axId val="156588536"/>
        <c:axId val="156582264"/>
      </c:lineChart>
      <c:dateAx>
        <c:axId val="156588536"/>
        <c:scaling>
          <c:orientation val="minMax"/>
        </c:scaling>
        <c:delete val="1"/>
        <c:axPos val="b"/>
        <c:numFmt formatCode="&quot;H&quot;yy" sourceLinked="1"/>
        <c:majorTickMark val="none"/>
        <c:minorTickMark val="none"/>
        <c:tickLblPos val="none"/>
        <c:crossAx val="156582264"/>
        <c:crosses val="autoZero"/>
        <c:auto val="1"/>
        <c:lblOffset val="100"/>
        <c:baseTimeUnit val="years"/>
      </c:dateAx>
      <c:valAx>
        <c:axId val="156582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1677.05</c:v>
                </c:pt>
                <c:pt idx="1">
                  <c:v>1565.04</c:v>
                </c:pt>
                <c:pt idx="2">
                  <c:v>1477.38</c:v>
                </c:pt>
                <c:pt idx="3">
                  <c:v>1302.58</c:v>
                </c:pt>
                <c:pt idx="4">
                  <c:v>1160.05</c:v>
                </c:pt>
              </c:numCache>
            </c:numRef>
          </c:val>
          <c:extLst>
            <c:ext xmlns:c16="http://schemas.microsoft.com/office/drawing/2014/chart" uri="{C3380CC4-5D6E-409C-BE32-E72D297353CC}">
              <c16:uniqueId val="{00000000-BDB4-49D4-AF81-10AB69EE0357}"/>
            </c:ext>
          </c:extLst>
        </c:ser>
        <c:dLbls>
          <c:showLegendKey val="0"/>
          <c:showVal val="0"/>
          <c:showCatName val="0"/>
          <c:showSerName val="0"/>
          <c:showPercent val="0"/>
          <c:showBubbleSize val="0"/>
        </c:dLbls>
        <c:gapWidth val="150"/>
        <c:axId val="156585400"/>
        <c:axId val="156589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1467.94</c:v>
                </c:pt>
                <c:pt idx="1">
                  <c:v>1144.94</c:v>
                </c:pt>
                <c:pt idx="2">
                  <c:v>1252.71</c:v>
                </c:pt>
                <c:pt idx="3">
                  <c:v>1267.3900000000001</c:v>
                </c:pt>
                <c:pt idx="4">
                  <c:v>1268.6300000000001</c:v>
                </c:pt>
              </c:numCache>
            </c:numRef>
          </c:val>
          <c:smooth val="0"/>
          <c:extLst>
            <c:ext xmlns:c16="http://schemas.microsoft.com/office/drawing/2014/chart" uri="{C3380CC4-5D6E-409C-BE32-E72D297353CC}">
              <c16:uniqueId val="{00000001-BDB4-49D4-AF81-10AB69EE0357}"/>
            </c:ext>
          </c:extLst>
        </c:ser>
        <c:dLbls>
          <c:showLegendKey val="0"/>
          <c:showVal val="0"/>
          <c:showCatName val="0"/>
          <c:showSerName val="0"/>
          <c:showPercent val="0"/>
          <c:showBubbleSize val="0"/>
        </c:dLbls>
        <c:marker val="1"/>
        <c:smooth val="0"/>
        <c:axId val="156585400"/>
        <c:axId val="156589320"/>
      </c:lineChart>
      <c:dateAx>
        <c:axId val="156585400"/>
        <c:scaling>
          <c:orientation val="minMax"/>
        </c:scaling>
        <c:delete val="1"/>
        <c:axPos val="b"/>
        <c:numFmt formatCode="&quot;H&quot;yy" sourceLinked="1"/>
        <c:majorTickMark val="none"/>
        <c:minorTickMark val="none"/>
        <c:tickLblPos val="none"/>
        <c:crossAx val="156589320"/>
        <c:crosses val="autoZero"/>
        <c:auto val="1"/>
        <c:lblOffset val="100"/>
        <c:baseTimeUnit val="years"/>
      </c:dateAx>
      <c:valAx>
        <c:axId val="156589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8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100.48</c:v>
                </c:pt>
                <c:pt idx="1">
                  <c:v>100</c:v>
                </c:pt>
                <c:pt idx="2">
                  <c:v>99.83</c:v>
                </c:pt>
                <c:pt idx="3">
                  <c:v>99.37</c:v>
                </c:pt>
                <c:pt idx="4">
                  <c:v>98.55</c:v>
                </c:pt>
              </c:numCache>
            </c:numRef>
          </c:val>
          <c:extLst>
            <c:ext xmlns:c16="http://schemas.microsoft.com/office/drawing/2014/chart" uri="{C3380CC4-5D6E-409C-BE32-E72D297353CC}">
              <c16:uniqueId val="{00000000-DCEC-420E-BDD9-85A2A5C939E1}"/>
            </c:ext>
          </c:extLst>
        </c:ser>
        <c:dLbls>
          <c:showLegendKey val="0"/>
          <c:showVal val="0"/>
          <c:showCatName val="0"/>
          <c:showSerName val="0"/>
          <c:showPercent val="0"/>
          <c:showBubbleSize val="0"/>
        </c:dLbls>
        <c:gapWidth val="150"/>
        <c:axId val="426970976"/>
        <c:axId val="426977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83.3</c:v>
                </c:pt>
                <c:pt idx="1">
                  <c:v>88.16</c:v>
                </c:pt>
                <c:pt idx="2">
                  <c:v>87.03</c:v>
                </c:pt>
                <c:pt idx="3">
                  <c:v>84.3</c:v>
                </c:pt>
                <c:pt idx="4">
                  <c:v>82.88</c:v>
                </c:pt>
              </c:numCache>
            </c:numRef>
          </c:val>
          <c:smooth val="0"/>
          <c:extLst>
            <c:ext xmlns:c16="http://schemas.microsoft.com/office/drawing/2014/chart" uri="{C3380CC4-5D6E-409C-BE32-E72D297353CC}">
              <c16:uniqueId val="{00000001-DCEC-420E-BDD9-85A2A5C939E1}"/>
            </c:ext>
          </c:extLst>
        </c:ser>
        <c:dLbls>
          <c:showLegendKey val="0"/>
          <c:showVal val="0"/>
          <c:showCatName val="0"/>
          <c:showSerName val="0"/>
          <c:showPercent val="0"/>
          <c:showBubbleSize val="0"/>
        </c:dLbls>
        <c:marker val="1"/>
        <c:smooth val="0"/>
        <c:axId val="426970976"/>
        <c:axId val="426977640"/>
      </c:lineChart>
      <c:dateAx>
        <c:axId val="426970976"/>
        <c:scaling>
          <c:orientation val="minMax"/>
        </c:scaling>
        <c:delete val="1"/>
        <c:axPos val="b"/>
        <c:numFmt formatCode="&quot;H&quot;yy" sourceLinked="1"/>
        <c:majorTickMark val="none"/>
        <c:minorTickMark val="none"/>
        <c:tickLblPos val="none"/>
        <c:crossAx val="426977640"/>
        <c:crosses val="autoZero"/>
        <c:auto val="1"/>
        <c:lblOffset val="100"/>
        <c:baseTimeUnit val="years"/>
      </c:dateAx>
      <c:valAx>
        <c:axId val="42697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180.8</c:v>
                </c:pt>
                <c:pt idx="1">
                  <c:v>183.44</c:v>
                </c:pt>
                <c:pt idx="2">
                  <c:v>183.1</c:v>
                </c:pt>
                <c:pt idx="3">
                  <c:v>183.34</c:v>
                </c:pt>
                <c:pt idx="4">
                  <c:v>181.83</c:v>
                </c:pt>
              </c:numCache>
            </c:numRef>
          </c:val>
          <c:extLst>
            <c:ext xmlns:c16="http://schemas.microsoft.com/office/drawing/2014/chart" uri="{C3380CC4-5D6E-409C-BE32-E72D297353CC}">
              <c16:uniqueId val="{00000000-C7F6-4320-81AD-098BC94251AE}"/>
            </c:ext>
          </c:extLst>
        </c:ser>
        <c:dLbls>
          <c:showLegendKey val="0"/>
          <c:showVal val="0"/>
          <c:showCatName val="0"/>
          <c:showSerName val="0"/>
          <c:showPercent val="0"/>
          <c:showBubbleSize val="0"/>
        </c:dLbls>
        <c:gapWidth val="150"/>
        <c:axId val="426974896"/>
        <c:axId val="42697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184.56</c:v>
                </c:pt>
                <c:pt idx="1">
                  <c:v>173.89</c:v>
                </c:pt>
                <c:pt idx="2">
                  <c:v>177.02</c:v>
                </c:pt>
                <c:pt idx="3">
                  <c:v>185.47</c:v>
                </c:pt>
                <c:pt idx="4">
                  <c:v>187.76</c:v>
                </c:pt>
              </c:numCache>
            </c:numRef>
          </c:val>
          <c:smooth val="0"/>
          <c:extLst>
            <c:ext xmlns:c16="http://schemas.microsoft.com/office/drawing/2014/chart" uri="{C3380CC4-5D6E-409C-BE32-E72D297353CC}">
              <c16:uniqueId val="{00000001-C7F6-4320-81AD-098BC94251AE}"/>
            </c:ext>
          </c:extLst>
        </c:ser>
        <c:dLbls>
          <c:showLegendKey val="0"/>
          <c:showVal val="0"/>
          <c:showCatName val="0"/>
          <c:showSerName val="0"/>
          <c:showPercent val="0"/>
          <c:showBubbleSize val="0"/>
        </c:dLbls>
        <c:marker val="1"/>
        <c:smooth val="0"/>
        <c:axId val="426974896"/>
        <c:axId val="426970192"/>
      </c:lineChart>
      <c:dateAx>
        <c:axId val="426974896"/>
        <c:scaling>
          <c:orientation val="minMax"/>
        </c:scaling>
        <c:delete val="1"/>
        <c:axPos val="b"/>
        <c:numFmt formatCode="&quot;H&quot;yy" sourceLinked="1"/>
        <c:majorTickMark val="none"/>
        <c:minorTickMark val="none"/>
        <c:tickLblPos val="none"/>
        <c:crossAx val="426970192"/>
        <c:crosses val="autoZero"/>
        <c:auto val="1"/>
        <c:lblOffset val="100"/>
        <c:baseTimeUnit val="years"/>
      </c:dateAx>
      <c:valAx>
        <c:axId val="42697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97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16" zoomScaleNormal="100" workbookViewId="0">
      <selection activeCell="CD25" sqref="CD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富山市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自治体職員</v>
      </c>
      <c r="AE8" s="50"/>
      <c r="AF8" s="50"/>
      <c r="AG8" s="50"/>
      <c r="AH8" s="50"/>
      <c r="AI8" s="50"/>
      <c r="AJ8" s="50"/>
      <c r="AK8" s="3"/>
      <c r="AL8" s="51">
        <f>データ!S6</f>
        <v>414102</v>
      </c>
      <c r="AM8" s="51"/>
      <c r="AN8" s="51"/>
      <c r="AO8" s="51"/>
      <c r="AP8" s="51"/>
      <c r="AQ8" s="51"/>
      <c r="AR8" s="51"/>
      <c r="AS8" s="51"/>
      <c r="AT8" s="46">
        <f>データ!T6</f>
        <v>1241.74</v>
      </c>
      <c r="AU8" s="46"/>
      <c r="AV8" s="46"/>
      <c r="AW8" s="46"/>
      <c r="AX8" s="46"/>
      <c r="AY8" s="46"/>
      <c r="AZ8" s="46"/>
      <c r="BA8" s="46"/>
      <c r="BB8" s="46">
        <f>データ!U6</f>
        <v>333.49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46.42</v>
      </c>
      <c r="J10" s="46"/>
      <c r="K10" s="46"/>
      <c r="L10" s="46"/>
      <c r="M10" s="46"/>
      <c r="N10" s="46"/>
      <c r="O10" s="46"/>
      <c r="P10" s="46">
        <f>データ!P6</f>
        <v>19.010000000000002</v>
      </c>
      <c r="Q10" s="46"/>
      <c r="R10" s="46"/>
      <c r="S10" s="46"/>
      <c r="T10" s="46"/>
      <c r="U10" s="46"/>
      <c r="V10" s="46"/>
      <c r="W10" s="46">
        <f>データ!Q6</f>
        <v>85.68</v>
      </c>
      <c r="X10" s="46"/>
      <c r="Y10" s="46"/>
      <c r="Z10" s="46"/>
      <c r="AA10" s="46"/>
      <c r="AB10" s="46"/>
      <c r="AC10" s="46"/>
      <c r="AD10" s="51">
        <f>データ!R6</f>
        <v>3080</v>
      </c>
      <c r="AE10" s="51"/>
      <c r="AF10" s="51"/>
      <c r="AG10" s="51"/>
      <c r="AH10" s="51"/>
      <c r="AI10" s="51"/>
      <c r="AJ10" s="51"/>
      <c r="AK10" s="2"/>
      <c r="AL10" s="51">
        <f>データ!V6</f>
        <v>78480</v>
      </c>
      <c r="AM10" s="51"/>
      <c r="AN10" s="51"/>
      <c r="AO10" s="51"/>
      <c r="AP10" s="51"/>
      <c r="AQ10" s="51"/>
      <c r="AR10" s="51"/>
      <c r="AS10" s="51"/>
      <c r="AT10" s="46">
        <f>データ!W6</f>
        <v>25.16</v>
      </c>
      <c r="AU10" s="46"/>
      <c r="AV10" s="46"/>
      <c r="AW10" s="46"/>
      <c r="AX10" s="46"/>
      <c r="AY10" s="46"/>
      <c r="AZ10" s="46"/>
      <c r="BA10" s="46"/>
      <c r="BB10" s="46">
        <f>データ!X6</f>
        <v>3119.24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hdmJpMhtH6gzY2A27IJm1vz+Moni4nSL2o5lCztq7LTUc0Gd3u1eHKT5vmcyOXF9BojeJye9q30uIn77gYLhxw==" saltValue="sLlFre7T7rLPuwUf6ZCX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162019</v>
      </c>
      <c r="D6" s="33">
        <f t="shared" si="3"/>
        <v>46</v>
      </c>
      <c r="E6" s="33">
        <f t="shared" si="3"/>
        <v>17</v>
      </c>
      <c r="F6" s="33">
        <f t="shared" si="3"/>
        <v>4</v>
      </c>
      <c r="G6" s="33">
        <f t="shared" si="3"/>
        <v>0</v>
      </c>
      <c r="H6" s="33" t="str">
        <f t="shared" si="3"/>
        <v>富山県　富山市</v>
      </c>
      <c r="I6" s="33" t="str">
        <f t="shared" si="3"/>
        <v>法適用</v>
      </c>
      <c r="J6" s="33" t="str">
        <f t="shared" si="3"/>
        <v>下水道事業</v>
      </c>
      <c r="K6" s="33" t="str">
        <f t="shared" si="3"/>
        <v>特定環境保全公共下水道</v>
      </c>
      <c r="L6" s="33" t="str">
        <f t="shared" si="3"/>
        <v>D1</v>
      </c>
      <c r="M6" s="33" t="str">
        <f t="shared" si="3"/>
        <v>自治体職員</v>
      </c>
      <c r="N6" s="34" t="str">
        <f t="shared" si="3"/>
        <v>-</v>
      </c>
      <c r="O6" s="34">
        <f t="shared" si="3"/>
        <v>46.42</v>
      </c>
      <c r="P6" s="34">
        <f t="shared" si="3"/>
        <v>19.010000000000002</v>
      </c>
      <c r="Q6" s="34">
        <f t="shared" si="3"/>
        <v>85.68</v>
      </c>
      <c r="R6" s="34">
        <f t="shared" si="3"/>
        <v>3080</v>
      </c>
      <c r="S6" s="34">
        <f t="shared" si="3"/>
        <v>414102</v>
      </c>
      <c r="T6" s="34">
        <f t="shared" si="3"/>
        <v>1241.74</v>
      </c>
      <c r="U6" s="34">
        <f t="shared" si="3"/>
        <v>333.49</v>
      </c>
      <c r="V6" s="34">
        <f t="shared" si="3"/>
        <v>78480</v>
      </c>
      <c r="W6" s="34">
        <f t="shared" si="3"/>
        <v>25.16</v>
      </c>
      <c r="X6" s="34">
        <f t="shared" si="3"/>
        <v>3119.24</v>
      </c>
      <c r="Y6" s="35">
        <f>IF(Y7="",NA(),Y7)</f>
        <v>108.01</v>
      </c>
      <c r="Z6" s="35">
        <f t="shared" ref="Z6:AH6" si="4">IF(Z7="",NA(),Z7)</f>
        <v>109.75</v>
      </c>
      <c r="AA6" s="35">
        <f t="shared" si="4"/>
        <v>109.05</v>
      </c>
      <c r="AB6" s="35">
        <f t="shared" si="4"/>
        <v>109.74</v>
      </c>
      <c r="AC6" s="35">
        <f t="shared" si="4"/>
        <v>110.01</v>
      </c>
      <c r="AD6" s="35">
        <f t="shared" si="4"/>
        <v>101.17</v>
      </c>
      <c r="AE6" s="35">
        <f t="shared" si="4"/>
        <v>103.61</v>
      </c>
      <c r="AF6" s="35">
        <f t="shared" si="4"/>
        <v>102.95</v>
      </c>
      <c r="AG6" s="35">
        <f t="shared" si="4"/>
        <v>103.34</v>
      </c>
      <c r="AH6" s="35">
        <f t="shared" si="4"/>
        <v>102.7</v>
      </c>
      <c r="AI6" s="34" t="str">
        <f>IF(AI7="","",IF(AI7="-","【-】","【"&amp;SUBSTITUTE(TEXT(AI7,"#,##0.00"),"-","△")&amp;"】"))</f>
        <v>【104.83】</v>
      </c>
      <c r="AJ6" s="34">
        <f>IF(AJ7="",NA(),AJ7)</f>
        <v>0</v>
      </c>
      <c r="AK6" s="34">
        <f t="shared" ref="AK6:AS6" si="5">IF(AK7="",NA(),AK7)</f>
        <v>0</v>
      </c>
      <c r="AL6" s="34">
        <f t="shared" si="5"/>
        <v>0</v>
      </c>
      <c r="AM6" s="34">
        <f t="shared" si="5"/>
        <v>0</v>
      </c>
      <c r="AN6" s="34">
        <f t="shared" si="5"/>
        <v>0</v>
      </c>
      <c r="AO6" s="35">
        <f t="shared" si="5"/>
        <v>68.930000000000007</v>
      </c>
      <c r="AP6" s="35">
        <f t="shared" si="5"/>
        <v>80.63</v>
      </c>
      <c r="AQ6" s="35">
        <f t="shared" si="5"/>
        <v>27.02</v>
      </c>
      <c r="AR6" s="35">
        <f t="shared" si="5"/>
        <v>29.74</v>
      </c>
      <c r="AS6" s="35">
        <f t="shared" si="5"/>
        <v>48.2</v>
      </c>
      <c r="AT6" s="34" t="str">
        <f>IF(AT7="","",IF(AT7="-","【-】","【"&amp;SUBSTITUTE(TEXT(AT7,"#,##0.00"),"-","△")&amp;"】"))</f>
        <v>【61.55】</v>
      </c>
      <c r="AU6" s="35">
        <f>IF(AU7="",NA(),AU7)</f>
        <v>26.23</v>
      </c>
      <c r="AV6" s="35">
        <f t="shared" ref="AV6:BD6" si="6">IF(AV7="",NA(),AV7)</f>
        <v>22.45</v>
      </c>
      <c r="AW6" s="35">
        <f t="shared" si="6"/>
        <v>25.92</v>
      </c>
      <c r="AX6" s="35">
        <f t="shared" si="6"/>
        <v>27.85</v>
      </c>
      <c r="AY6" s="35">
        <f t="shared" si="6"/>
        <v>35.630000000000003</v>
      </c>
      <c r="AZ6" s="35">
        <f t="shared" si="6"/>
        <v>70.42</v>
      </c>
      <c r="BA6" s="35">
        <f t="shared" si="6"/>
        <v>70.92</v>
      </c>
      <c r="BB6" s="35">
        <f t="shared" si="6"/>
        <v>60.67</v>
      </c>
      <c r="BC6" s="35">
        <f t="shared" si="6"/>
        <v>53.44</v>
      </c>
      <c r="BD6" s="35">
        <f t="shared" si="6"/>
        <v>46.85</v>
      </c>
      <c r="BE6" s="34" t="str">
        <f>IF(BE7="","",IF(BE7="-","【-】","【"&amp;SUBSTITUTE(TEXT(BE7,"#,##0.00"),"-","△")&amp;"】"))</f>
        <v>【45.34】</v>
      </c>
      <c r="BF6" s="35">
        <f>IF(BF7="",NA(),BF7)</f>
        <v>1677.05</v>
      </c>
      <c r="BG6" s="35">
        <f t="shared" ref="BG6:BO6" si="7">IF(BG7="",NA(),BG7)</f>
        <v>1565.04</v>
      </c>
      <c r="BH6" s="35">
        <f t="shared" si="7"/>
        <v>1477.38</v>
      </c>
      <c r="BI6" s="35">
        <f t="shared" si="7"/>
        <v>1302.58</v>
      </c>
      <c r="BJ6" s="35">
        <f t="shared" si="7"/>
        <v>1160.05</v>
      </c>
      <c r="BK6" s="35">
        <f t="shared" si="7"/>
        <v>1467.94</v>
      </c>
      <c r="BL6" s="35">
        <f t="shared" si="7"/>
        <v>1144.94</v>
      </c>
      <c r="BM6" s="35">
        <f t="shared" si="7"/>
        <v>1252.71</v>
      </c>
      <c r="BN6" s="35">
        <f t="shared" si="7"/>
        <v>1267.3900000000001</v>
      </c>
      <c r="BO6" s="35">
        <f t="shared" si="7"/>
        <v>1268.6300000000001</v>
      </c>
      <c r="BP6" s="34" t="str">
        <f>IF(BP7="","",IF(BP7="-","【-】","【"&amp;SUBSTITUTE(TEXT(BP7,"#,##0.00"),"-","△")&amp;"】"))</f>
        <v>【1,260.21】</v>
      </c>
      <c r="BQ6" s="35">
        <f>IF(BQ7="",NA(),BQ7)</f>
        <v>100.48</v>
      </c>
      <c r="BR6" s="35">
        <f t="shared" ref="BR6:BZ6" si="8">IF(BR7="",NA(),BR7)</f>
        <v>100</v>
      </c>
      <c r="BS6" s="35">
        <f t="shared" si="8"/>
        <v>99.83</v>
      </c>
      <c r="BT6" s="35">
        <f t="shared" si="8"/>
        <v>99.37</v>
      </c>
      <c r="BU6" s="35">
        <f t="shared" si="8"/>
        <v>98.55</v>
      </c>
      <c r="BV6" s="35">
        <f t="shared" si="8"/>
        <v>83.3</v>
      </c>
      <c r="BW6" s="35">
        <f t="shared" si="8"/>
        <v>88.16</v>
      </c>
      <c r="BX6" s="35">
        <f t="shared" si="8"/>
        <v>87.03</v>
      </c>
      <c r="BY6" s="35">
        <f t="shared" si="8"/>
        <v>84.3</v>
      </c>
      <c r="BZ6" s="35">
        <f t="shared" si="8"/>
        <v>82.88</v>
      </c>
      <c r="CA6" s="34" t="str">
        <f>IF(CA7="","",IF(CA7="-","【-】","【"&amp;SUBSTITUTE(TEXT(CA7,"#,##0.00"),"-","△")&amp;"】"))</f>
        <v>【75.29】</v>
      </c>
      <c r="CB6" s="35">
        <f>IF(CB7="",NA(),CB7)</f>
        <v>180.8</v>
      </c>
      <c r="CC6" s="35">
        <f t="shared" ref="CC6:CK6" si="9">IF(CC7="",NA(),CC7)</f>
        <v>183.44</v>
      </c>
      <c r="CD6" s="35">
        <f t="shared" si="9"/>
        <v>183.1</v>
      </c>
      <c r="CE6" s="35">
        <f t="shared" si="9"/>
        <v>183.34</v>
      </c>
      <c r="CF6" s="35">
        <f t="shared" si="9"/>
        <v>181.83</v>
      </c>
      <c r="CG6" s="35">
        <f t="shared" si="9"/>
        <v>184.56</v>
      </c>
      <c r="CH6" s="35">
        <f t="shared" si="9"/>
        <v>173.89</v>
      </c>
      <c r="CI6" s="35">
        <f t="shared" si="9"/>
        <v>177.02</v>
      </c>
      <c r="CJ6" s="35">
        <f t="shared" si="9"/>
        <v>185.47</v>
      </c>
      <c r="CK6" s="35">
        <f t="shared" si="9"/>
        <v>187.76</v>
      </c>
      <c r="CL6" s="34" t="str">
        <f>IF(CL7="","",IF(CL7="-","【-】","【"&amp;SUBSTITUTE(TEXT(CL7,"#,##0.00"),"-","△")&amp;"】"))</f>
        <v>【215.41】</v>
      </c>
      <c r="CM6" s="35">
        <f>IF(CM7="",NA(),CM7)</f>
        <v>13.09</v>
      </c>
      <c r="CN6" s="35">
        <f t="shared" ref="CN6:CV6" si="10">IF(CN7="",NA(),CN7)</f>
        <v>60.92</v>
      </c>
      <c r="CO6" s="35">
        <f t="shared" si="10"/>
        <v>61.81</v>
      </c>
      <c r="CP6" s="35">
        <f t="shared" si="10"/>
        <v>61.58</v>
      </c>
      <c r="CQ6" s="35">
        <f t="shared" si="10"/>
        <v>61.23</v>
      </c>
      <c r="CR6" s="35">
        <f t="shared" si="10"/>
        <v>43.18</v>
      </c>
      <c r="CS6" s="35">
        <f t="shared" si="10"/>
        <v>42.38</v>
      </c>
      <c r="CT6" s="35">
        <f t="shared" si="10"/>
        <v>46.17</v>
      </c>
      <c r="CU6" s="35">
        <f t="shared" si="10"/>
        <v>45.68</v>
      </c>
      <c r="CV6" s="35">
        <f t="shared" si="10"/>
        <v>45.87</v>
      </c>
      <c r="CW6" s="34" t="str">
        <f>IF(CW7="","",IF(CW7="-","【-】","【"&amp;SUBSTITUTE(TEXT(CW7,"#,##0.00"),"-","△")&amp;"】"))</f>
        <v>【42.90】</v>
      </c>
      <c r="CX6" s="35">
        <f>IF(CX7="",NA(),CX7)</f>
        <v>89.42</v>
      </c>
      <c r="CY6" s="35">
        <f t="shared" ref="CY6:DG6" si="11">IF(CY7="",NA(),CY7)</f>
        <v>90.1</v>
      </c>
      <c r="CZ6" s="35">
        <f t="shared" si="11"/>
        <v>90.84</v>
      </c>
      <c r="DA6" s="35">
        <f t="shared" si="11"/>
        <v>91.36</v>
      </c>
      <c r="DB6" s="35">
        <f t="shared" si="11"/>
        <v>92.05</v>
      </c>
      <c r="DC6" s="35">
        <f t="shared" si="11"/>
        <v>86.43</v>
      </c>
      <c r="DD6" s="35">
        <f t="shared" si="11"/>
        <v>87.01</v>
      </c>
      <c r="DE6" s="35">
        <f t="shared" si="11"/>
        <v>87.84</v>
      </c>
      <c r="DF6" s="35">
        <f t="shared" si="11"/>
        <v>87.96</v>
      </c>
      <c r="DG6" s="35">
        <f t="shared" si="11"/>
        <v>87.65</v>
      </c>
      <c r="DH6" s="34" t="str">
        <f>IF(DH7="","",IF(DH7="-","【-】","【"&amp;SUBSTITUTE(TEXT(DH7,"#,##0.00"),"-","△")&amp;"】"))</f>
        <v>【84.75】</v>
      </c>
      <c r="DI6" s="35">
        <f>IF(DI7="",NA(),DI7)</f>
        <v>25.64</v>
      </c>
      <c r="DJ6" s="35">
        <f t="shared" ref="DJ6:DR6" si="12">IF(DJ7="",NA(),DJ7)</f>
        <v>27.39</v>
      </c>
      <c r="DK6" s="35">
        <f t="shared" si="12"/>
        <v>29.18</v>
      </c>
      <c r="DL6" s="35">
        <f t="shared" si="12"/>
        <v>30.96</v>
      </c>
      <c r="DM6" s="35">
        <f t="shared" si="12"/>
        <v>32.729999999999997</v>
      </c>
      <c r="DN6" s="35">
        <f t="shared" si="12"/>
        <v>28.48</v>
      </c>
      <c r="DO6" s="35">
        <f t="shared" si="12"/>
        <v>28.59</v>
      </c>
      <c r="DP6" s="35">
        <f t="shared" si="12"/>
        <v>26.56</v>
      </c>
      <c r="DQ6" s="35">
        <f t="shared" si="12"/>
        <v>27.82</v>
      </c>
      <c r="DR6" s="35">
        <f t="shared" si="12"/>
        <v>29.24</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5">
        <f>IF(EE7="",NA(),EE7)</f>
        <v>0.12</v>
      </c>
      <c r="EF6" s="35">
        <f t="shared" ref="EF6:EN6" si="14">IF(EF7="",NA(),EF7)</f>
        <v>0.12</v>
      </c>
      <c r="EG6" s="34">
        <f t="shared" si="14"/>
        <v>0</v>
      </c>
      <c r="EH6" s="35">
        <f t="shared" si="14"/>
        <v>0.11</v>
      </c>
      <c r="EI6" s="35">
        <f t="shared" si="14"/>
        <v>0.32</v>
      </c>
      <c r="EJ6" s="35">
        <f t="shared" si="14"/>
        <v>0.04</v>
      </c>
      <c r="EK6" s="35">
        <f t="shared" si="14"/>
        <v>0.15</v>
      </c>
      <c r="EL6" s="35">
        <f t="shared" si="14"/>
        <v>0.06</v>
      </c>
      <c r="EM6" s="35">
        <f t="shared" si="14"/>
        <v>0.04</v>
      </c>
      <c r="EN6" s="35">
        <f t="shared" si="14"/>
        <v>0.06</v>
      </c>
      <c r="EO6" s="34" t="str">
        <f>IF(EO7="","",IF(EO7="-","【-】","【"&amp;SUBSTITUTE(TEXT(EO7,"#,##0.00"),"-","△")&amp;"】"))</f>
        <v>【0.30】</v>
      </c>
    </row>
    <row r="7" spans="1:148" s="36" customFormat="1" x14ac:dyDescent="0.15">
      <c r="A7" s="28"/>
      <c r="B7" s="37">
        <v>2020</v>
      </c>
      <c r="C7" s="37">
        <v>162019</v>
      </c>
      <c r="D7" s="37">
        <v>46</v>
      </c>
      <c r="E7" s="37">
        <v>17</v>
      </c>
      <c r="F7" s="37">
        <v>4</v>
      </c>
      <c r="G7" s="37">
        <v>0</v>
      </c>
      <c r="H7" s="37" t="s">
        <v>96</v>
      </c>
      <c r="I7" s="37" t="s">
        <v>97</v>
      </c>
      <c r="J7" s="37" t="s">
        <v>98</v>
      </c>
      <c r="K7" s="37" t="s">
        <v>99</v>
      </c>
      <c r="L7" s="37" t="s">
        <v>100</v>
      </c>
      <c r="M7" s="37" t="s">
        <v>101</v>
      </c>
      <c r="N7" s="38" t="s">
        <v>102</v>
      </c>
      <c r="O7" s="38">
        <v>46.42</v>
      </c>
      <c r="P7" s="38">
        <v>19.010000000000002</v>
      </c>
      <c r="Q7" s="38">
        <v>85.68</v>
      </c>
      <c r="R7" s="38">
        <v>3080</v>
      </c>
      <c r="S7" s="38">
        <v>414102</v>
      </c>
      <c r="T7" s="38">
        <v>1241.74</v>
      </c>
      <c r="U7" s="38">
        <v>333.49</v>
      </c>
      <c r="V7" s="38">
        <v>78480</v>
      </c>
      <c r="W7" s="38">
        <v>25.16</v>
      </c>
      <c r="X7" s="38">
        <v>3119.24</v>
      </c>
      <c r="Y7" s="38">
        <v>108.01</v>
      </c>
      <c r="Z7" s="38">
        <v>109.75</v>
      </c>
      <c r="AA7" s="38">
        <v>109.05</v>
      </c>
      <c r="AB7" s="38">
        <v>109.74</v>
      </c>
      <c r="AC7" s="38">
        <v>110.01</v>
      </c>
      <c r="AD7" s="38">
        <v>101.17</v>
      </c>
      <c r="AE7" s="38">
        <v>103.61</v>
      </c>
      <c r="AF7" s="38">
        <v>102.95</v>
      </c>
      <c r="AG7" s="38">
        <v>103.34</v>
      </c>
      <c r="AH7" s="38">
        <v>102.7</v>
      </c>
      <c r="AI7" s="38">
        <v>104.83</v>
      </c>
      <c r="AJ7" s="38">
        <v>0</v>
      </c>
      <c r="AK7" s="38">
        <v>0</v>
      </c>
      <c r="AL7" s="38">
        <v>0</v>
      </c>
      <c r="AM7" s="38">
        <v>0</v>
      </c>
      <c r="AN7" s="38">
        <v>0</v>
      </c>
      <c r="AO7" s="38">
        <v>68.930000000000007</v>
      </c>
      <c r="AP7" s="38">
        <v>80.63</v>
      </c>
      <c r="AQ7" s="38">
        <v>27.02</v>
      </c>
      <c r="AR7" s="38">
        <v>29.74</v>
      </c>
      <c r="AS7" s="38">
        <v>48.2</v>
      </c>
      <c r="AT7" s="38">
        <v>61.55</v>
      </c>
      <c r="AU7" s="38">
        <v>26.23</v>
      </c>
      <c r="AV7" s="38">
        <v>22.45</v>
      </c>
      <c r="AW7" s="38">
        <v>25.92</v>
      </c>
      <c r="AX7" s="38">
        <v>27.85</v>
      </c>
      <c r="AY7" s="38">
        <v>35.630000000000003</v>
      </c>
      <c r="AZ7" s="38">
        <v>70.42</v>
      </c>
      <c r="BA7" s="38">
        <v>70.92</v>
      </c>
      <c r="BB7" s="38">
        <v>60.67</v>
      </c>
      <c r="BC7" s="38">
        <v>53.44</v>
      </c>
      <c r="BD7" s="38">
        <v>46.85</v>
      </c>
      <c r="BE7" s="38">
        <v>45.34</v>
      </c>
      <c r="BF7" s="38">
        <v>1677.05</v>
      </c>
      <c r="BG7" s="38">
        <v>1565.04</v>
      </c>
      <c r="BH7" s="38">
        <v>1477.38</v>
      </c>
      <c r="BI7" s="38">
        <v>1302.58</v>
      </c>
      <c r="BJ7" s="38">
        <v>1160.05</v>
      </c>
      <c r="BK7" s="38">
        <v>1467.94</v>
      </c>
      <c r="BL7" s="38">
        <v>1144.94</v>
      </c>
      <c r="BM7" s="38">
        <v>1252.71</v>
      </c>
      <c r="BN7" s="38">
        <v>1267.3900000000001</v>
      </c>
      <c r="BO7" s="38">
        <v>1268.6300000000001</v>
      </c>
      <c r="BP7" s="38">
        <v>1260.21</v>
      </c>
      <c r="BQ7" s="38">
        <v>100.48</v>
      </c>
      <c r="BR7" s="38">
        <v>100</v>
      </c>
      <c r="BS7" s="38">
        <v>99.83</v>
      </c>
      <c r="BT7" s="38">
        <v>99.37</v>
      </c>
      <c r="BU7" s="38">
        <v>98.55</v>
      </c>
      <c r="BV7" s="38">
        <v>83.3</v>
      </c>
      <c r="BW7" s="38">
        <v>88.16</v>
      </c>
      <c r="BX7" s="38">
        <v>87.03</v>
      </c>
      <c r="BY7" s="38">
        <v>84.3</v>
      </c>
      <c r="BZ7" s="38">
        <v>82.88</v>
      </c>
      <c r="CA7" s="38">
        <v>75.290000000000006</v>
      </c>
      <c r="CB7" s="38">
        <v>180.8</v>
      </c>
      <c r="CC7" s="38">
        <v>183.44</v>
      </c>
      <c r="CD7" s="38">
        <v>183.1</v>
      </c>
      <c r="CE7" s="38">
        <v>183.34</v>
      </c>
      <c r="CF7" s="38">
        <v>181.83</v>
      </c>
      <c r="CG7" s="38">
        <v>184.56</v>
      </c>
      <c r="CH7" s="38">
        <v>173.89</v>
      </c>
      <c r="CI7" s="38">
        <v>177.02</v>
      </c>
      <c r="CJ7" s="38">
        <v>185.47</v>
      </c>
      <c r="CK7" s="38">
        <v>187.76</v>
      </c>
      <c r="CL7" s="38">
        <v>215.41</v>
      </c>
      <c r="CM7" s="38">
        <v>13.09</v>
      </c>
      <c r="CN7" s="38">
        <v>60.92</v>
      </c>
      <c r="CO7" s="38">
        <v>61.81</v>
      </c>
      <c r="CP7" s="38">
        <v>61.58</v>
      </c>
      <c r="CQ7" s="38">
        <v>61.23</v>
      </c>
      <c r="CR7" s="38">
        <v>43.18</v>
      </c>
      <c r="CS7" s="38">
        <v>42.38</v>
      </c>
      <c r="CT7" s="38">
        <v>46.17</v>
      </c>
      <c r="CU7" s="38">
        <v>45.68</v>
      </c>
      <c r="CV7" s="38">
        <v>45.87</v>
      </c>
      <c r="CW7" s="38">
        <v>42.9</v>
      </c>
      <c r="CX7" s="38">
        <v>89.42</v>
      </c>
      <c r="CY7" s="38">
        <v>90.1</v>
      </c>
      <c r="CZ7" s="38">
        <v>90.84</v>
      </c>
      <c r="DA7" s="38">
        <v>91.36</v>
      </c>
      <c r="DB7" s="38">
        <v>92.05</v>
      </c>
      <c r="DC7" s="38">
        <v>86.43</v>
      </c>
      <c r="DD7" s="38">
        <v>87.01</v>
      </c>
      <c r="DE7" s="38">
        <v>87.84</v>
      </c>
      <c r="DF7" s="38">
        <v>87.96</v>
      </c>
      <c r="DG7" s="38">
        <v>87.65</v>
      </c>
      <c r="DH7" s="38">
        <v>84.75</v>
      </c>
      <c r="DI7" s="38">
        <v>25.64</v>
      </c>
      <c r="DJ7" s="38">
        <v>27.39</v>
      </c>
      <c r="DK7" s="38">
        <v>29.18</v>
      </c>
      <c r="DL7" s="38">
        <v>30.96</v>
      </c>
      <c r="DM7" s="38">
        <v>32.729999999999997</v>
      </c>
      <c r="DN7" s="38">
        <v>28.48</v>
      </c>
      <c r="DO7" s="38">
        <v>28.59</v>
      </c>
      <c r="DP7" s="38">
        <v>26.56</v>
      </c>
      <c r="DQ7" s="38">
        <v>27.82</v>
      </c>
      <c r="DR7" s="38">
        <v>29.24</v>
      </c>
      <c r="DS7" s="38">
        <v>23.6</v>
      </c>
      <c r="DT7" s="38">
        <v>0</v>
      </c>
      <c r="DU7" s="38">
        <v>0</v>
      </c>
      <c r="DV7" s="38">
        <v>0</v>
      </c>
      <c r="DW7" s="38">
        <v>0</v>
      </c>
      <c r="DX7" s="38">
        <v>0</v>
      </c>
      <c r="DY7" s="38">
        <v>0</v>
      </c>
      <c r="DZ7" s="38">
        <v>0</v>
      </c>
      <c r="EA7" s="38">
        <v>0</v>
      </c>
      <c r="EB7" s="38">
        <v>0</v>
      </c>
      <c r="EC7" s="38">
        <v>0</v>
      </c>
      <c r="ED7" s="38">
        <v>0.01</v>
      </c>
      <c r="EE7" s="38">
        <v>0.12</v>
      </c>
      <c r="EF7" s="38">
        <v>0.12</v>
      </c>
      <c r="EG7" s="38">
        <v>0</v>
      </c>
      <c r="EH7" s="38">
        <v>0.11</v>
      </c>
      <c r="EI7" s="38">
        <v>0.32</v>
      </c>
      <c r="EJ7" s="38">
        <v>0.04</v>
      </c>
      <c r="EK7" s="38">
        <v>0.15</v>
      </c>
      <c r="EL7" s="38">
        <v>0.06</v>
      </c>
      <c r="EM7" s="38">
        <v>0.04</v>
      </c>
      <c r="EN7" s="38">
        <v>0.06</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2022-02-02T01:56:30Z</cp:lastPrinted>
  <dcterms:created xsi:type="dcterms:W3CDTF">2021-12-03T07:23:31Z</dcterms:created>
  <dcterms:modified xsi:type="dcterms:W3CDTF">2022-02-02T01:56:30Z</dcterms:modified>
  <cp:category/>
</cp:coreProperties>
</file>