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新農村整備課（H29.1.5)\02土地改良事業（農村下水道係）\01農業集落排水事業\10決算統計関係(5年)\R2年度決算統計(R90401)\照会・回答\R4.01.21公営企業に係る経営比較分析表（令和２年度決算）の分析について\農村整備課回答\"/>
    </mc:Choice>
  </mc:AlternateContent>
  <workbookProtection workbookAlgorithmName="SHA-512" workbookHashValue="zlNEslkWL3GIM8f/QLjfMl3aUkY/2Ez0IdTxVnKCv+VpzFK76T5oCyLQWiBKwioqMarUZDJuAP9gZ/SGY4Di9g==" workbookSaltValue="IAguJjNxWe2If96i7NXw1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<sst xmlns="http://schemas.openxmlformats.org/spreadsheetml/2006/main" count="236" uniqueCount="120">
  <si>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</si>
  <si>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</si>
  <si>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</si>
  <si>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</si>
  <si>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</si>
  <si>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</si>
  <si>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</si>
  <si>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</si>
  <si>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</si>
  <si>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</si>
  <si>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</si>
  <si>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</si>
  <si>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</si>
  <si>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</si>
  <si>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</si>
  <si>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</si>
  <si>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</si>
  <si>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</si>
  <si>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</si>
  <si>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</si>
  <si>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</si>
  <si>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</si>
  <si>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</si>
  <si>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</si>
  <si>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</si>
  <si>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</si>
  <si>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</si>
  <si>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</si>
  <si>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</si>
  <si>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</si>
  <si>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</si>
  <si>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</si>
  <si>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</si>
  <si>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</si>
  <si>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</si>
  <si>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</si>
  <si>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</si>
  <si>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</si>
  <si>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</si>
  <si>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</si>
  <si>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</si>
  <si>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</si>
  <si>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</si>
  <si>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</si>
  <si>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</si>
  <si>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</si>
  <si>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</si>
  <si>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</si>
  <si>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</si>
  <si>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</si>
  <si>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</si>
  <si>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</si>
  <si>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</si>
  <si>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</si>
  <si>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</si>
  <si>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</si>
  <si>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</si>
  <si>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</si>
  <si>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</si>
  <si>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</si>
  <si>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</si>
  <si>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</si>
  <si>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</si>
  <si>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</si>
  <si>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</si>
  <si>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</si>
  <si>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</si>
  <si>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</si>
  <si>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</si>
  <si>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</si>
  <si>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</si>
  <si>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</si>
  <si>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</si>
  <si>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</si>
  <si>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</si>
  <si>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</si>
  <si>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</si>
  <si>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</si>
  <si>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</si>
  <si>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</si>
  <si>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</si>
  <si>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</si>
  <si>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</si>
  <si>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</si>
  <si>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</si>
  <si>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</si>
  <si>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</si>
  <si>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</si>
  <si>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</si>
  <si>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</si>
  <si>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</si>
  <si>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</si>
  <si>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</si>
  <si>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</si>
  <si>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</si>
  <si>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</si>
  <si>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</si>
  <si>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</si>
  <si>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</si>
  <si>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</si>
  <si>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</si>
  <si>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林業集落排水</t>
  </si>
  <si>
    <t>G2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</si>
  <si>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</si>
  <si>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</si>
  <si>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</si>
  <si>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</si>
  <si>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</si>
  <si>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</si>
  <si>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</si>
  <si>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</si>
  <si>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</si>
  <si>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</si>
  <si>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</si>
  <si>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</si>
  <si>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</si>
  <si>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</si>
  <si>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経費回収率が100％未満であり、一般会計繰入金により賄われている現状にある。
事業規模が小さいことから経費回収率の向上は難しい。</t>
    <rPh sb="1" eb="3">
      <t>ケイヒ</t>
    </rPh>
    <rPh sb="3" eb="5">
      <t>カイシュウ</t>
    </rPh>
    <rPh sb="5" eb="6">
      <t>リツ</t>
    </rPh>
    <rPh sb="11" eb="13">
      <t>ミマン</t>
    </rPh>
    <rPh sb="17" eb="19">
      <t>イッパン</t>
    </rPh>
    <rPh sb="19" eb="21">
      <t>カイケイ</t>
    </rPh>
    <rPh sb="21" eb="23">
      <t>クリイレ</t>
    </rPh>
    <rPh sb="23" eb="24">
      <t>キン</t>
    </rPh>
    <rPh sb="27" eb="28">
      <t>マカナ</t>
    </rPh>
    <rPh sb="33" eb="35">
      <t>ゲンジョウ</t>
    </rPh>
    <rPh sb="41" eb="43">
      <t>ジギョウ</t>
    </rPh>
    <rPh sb="43" eb="45">
      <t>キボ</t>
    </rPh>
    <rPh sb="46" eb="47">
      <t>チイ</t>
    </rPh>
    <rPh sb="53" eb="55">
      <t>ケイヒ</t>
    </rPh>
    <rPh sb="55" eb="57">
      <t>カイシュウ</t>
    </rPh>
    <rPh sb="57" eb="58">
      <t>リツ</t>
    </rPh>
    <rPh sb="59" eb="61">
      <t>コウジョウ</t>
    </rPh>
    <rPh sb="62" eb="63">
      <t>ムズカ</t>
    </rPh>
    <phoneticPr fontId="4"/>
  </si>
  <si>
    <t>　人口減少等の社会情勢の変化や節水型機器の普及により、下水道使用料の増収が見込めない中、施設の老朽化に伴う維持管理費の増加が見込まれることから、厳しい経営状況が続くと予想される。
　事業規模が小さいことから経費回収は難しいが、施設の合理化と効率化を図るため、公共下水道への接続及び処理施設の統廃合を検討し、経費を抑制しつつ、施設機能を維持するべく、効率的な維持管理に取り組む。
経営戦略：策定済</t>
    <rPh sb="92" eb="94">
      <t>ジギョウ</t>
    </rPh>
    <rPh sb="94" eb="96">
      <t>キボ</t>
    </rPh>
    <rPh sb="97" eb="98">
      <t>チイ</t>
    </rPh>
    <rPh sb="104" eb="106">
      <t>ケイヒ</t>
    </rPh>
    <rPh sb="106" eb="108">
      <t>カイシュウ</t>
    </rPh>
    <rPh sb="109" eb="110">
      <t>ムズカ</t>
    </rPh>
    <rPh sb="191" eb="193">
      <t>ケイエイ</t>
    </rPh>
    <rPh sb="193" eb="195">
      <t>センリャク</t>
    </rPh>
    <rPh sb="196" eb="198">
      <t>サクテイ</t>
    </rPh>
    <rPh sb="198" eb="199">
      <t>ズ</t>
    </rPh>
    <phoneticPr fontId="4"/>
  </si>
  <si>
    <t xml:space="preserve">　供用開始が一番早い（平成7年）管渠は26年経過しており、標準耐用年数50年経過している管渠はないことから、老朽化に伴う管渠の更新は実施していない。
</t>
    <rPh sb="1" eb="3">
      <t>キョウヨウ</t>
    </rPh>
    <rPh sb="3" eb="5">
      <t>カイシ</t>
    </rPh>
    <rPh sb="6" eb="8">
      <t>イチバン</t>
    </rPh>
    <rPh sb="8" eb="9">
      <t>ハヤ</t>
    </rPh>
    <rPh sb="11" eb="13">
      <t>ヘイセイ</t>
    </rPh>
    <rPh sb="14" eb="15">
      <t>ネン</t>
    </rPh>
    <rPh sb="16" eb="17">
      <t>カン</t>
    </rPh>
    <rPh sb="17" eb="18">
      <t>キョ</t>
    </rPh>
    <rPh sb="21" eb="22">
      <t>ネン</t>
    </rPh>
    <rPh sb="22" eb="24">
      <t>ケイカ</t>
    </rPh>
    <rPh sb="29" eb="31">
      <t>ヒョウジュン</t>
    </rPh>
    <rPh sb="31" eb="33">
      <t>タイヨウ</t>
    </rPh>
    <rPh sb="33" eb="35">
      <t>ネンスウ</t>
    </rPh>
    <rPh sb="37" eb="38">
      <t>ネン</t>
    </rPh>
    <rPh sb="38" eb="40">
      <t>ケイカ</t>
    </rPh>
    <rPh sb="44" eb="46">
      <t>カンキョ</t>
    </rPh>
    <rPh sb="54" eb="57">
      <t>ロウキュウカ</t>
    </rPh>
    <rPh sb="58" eb="59">
      <t>トモナ</t>
    </rPh>
    <rPh sb="60" eb="62">
      <t>カンキョ</t>
    </rPh>
    <rPh sb="63" eb="65">
      <t>コウシン</t>
    </rPh>
    <rPh sb="66" eb="68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</si>
</sst>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9-4DE7-9218-8356260AC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9-4DE7-9218-8356260AC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05-4CFF-8335-F93B1ABCF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40.53</c:v>
                </c:pt>
                <c:pt idx="1">
                  <c:v>40.67</c:v>
                </c:pt>
                <c:pt idx="2">
                  <c:v>48.01</c:v>
                </c:pt>
                <c:pt idx="3">
                  <c:v>40.28</c:v>
                </c:pt>
                <c:pt idx="4">
                  <c:v>42.48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05-4CFF-8335-F93B1ABCF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F-4D88-99D2-A3AC5168A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90.28</c:v>
                </c:pt>
                <c:pt idx="1">
                  <c:v>89.47</c:v>
                </c:pt>
                <c:pt idx="2">
                  <c:v>91.18</c:v>
                </c:pt>
                <c:pt idx="3">
                  <c:v>90.78</c:v>
                </c:pt>
                <c:pt idx="4">
                  <c:v>90.73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DF-4D88-99D2-A3AC5168A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9-4BA5-9D19-3F5F6B1BD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B9-4BA5-9D19-3F5F6B1BD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3-45DA-9C95-57F87B1DC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13-45DA-9C95-57F87B1DC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D-44F0-9163-5D155D17B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3D-44F0-9163-5D155D17B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5-4F25-AE46-59C34CC3E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5-4F25-AE46-59C34CC3E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F-4092-99A3-8C7E53823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9F-4092-99A3-8C7E53823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9-43DC-AFA0-B8C7248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776.75</c:v>
                </c:pt>
                <c:pt idx="1">
                  <c:v>438.26</c:v>
                </c:pt>
                <c:pt idx="2">
                  <c:v>506.14</c:v>
                </c:pt>
                <c:pt idx="3">
                  <c:v>544.96</c:v>
                </c:pt>
                <c:pt idx="4">
                  <c:v>406.44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D9-43DC-AFA0-B8C7248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9.84</c:v>
                </c:pt>
                <c:pt idx="1">
                  <c:v>8.93</c:v>
                </c:pt>
                <c:pt idx="2">
                  <c:v>8.6300000000000008</c:v>
                </c:pt>
                <c:pt idx="3">
                  <c:v>8.82</c:v>
                </c:pt>
                <c:pt idx="4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A-4F43-814C-300A6F835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38.49</c:v>
                </c:pt>
                <c:pt idx="1">
                  <c:v>39.86</c:v>
                </c:pt>
                <c:pt idx="2">
                  <c:v>35.86</c:v>
                </c:pt>
                <c:pt idx="3">
                  <c:v>42.51</c:v>
                </c:pt>
                <c:pt idx="4">
                  <c:v>35.93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0A-4F43-814C-300A6F835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631.86</c:v>
                </c:pt>
                <c:pt idx="1">
                  <c:v>789.83</c:v>
                </c:pt>
                <c:pt idx="2">
                  <c:v>876.46</c:v>
                </c:pt>
                <c:pt idx="3">
                  <c:v>898.65</c:v>
                </c:pt>
                <c:pt idx="4">
                  <c:v>902.64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A-4A46-977C-956A820C1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479.21</c:v>
                </c:pt>
                <c:pt idx="1">
                  <c:v>451.49</c:v>
                </c:pt>
                <c:pt idx="2">
                  <c:v>448.63</c:v>
                </c:pt>
                <c:pt idx="3">
                  <c:v>447.34</c:v>
                </c:pt>
                <c:pt idx="4">
                  <c:v>499.55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0A-4A46-977C-956A820C1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【430.60】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【490.99】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26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富山県　富山市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林業集落排水</v>
      </c>
      <c r="Q8" s="72"/>
      <c r="R8" s="72"/>
      <c r="S8" s="72"/>
      <c r="T8" s="72"/>
      <c r="U8" s="72"/>
      <c r="V8" s="72"/>
      <c r="W8" s="72" t="str">
        <f>データ!L6</f>
        <v>G2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414102</v>
      </c>
      <c r="AM8" s="69"/>
      <c r="AN8" s="69"/>
      <c r="AO8" s="69"/>
      <c r="AP8" s="69"/>
      <c r="AQ8" s="69"/>
      <c r="AR8" s="69"/>
      <c r="AS8" s="69"/>
      <c r="AT8" s="68">
        <f>データ!T6</f>
        <v>1241.74</v>
      </c>
      <c r="AU8" s="68"/>
      <c r="AV8" s="68"/>
      <c r="AW8" s="68"/>
      <c r="AX8" s="68"/>
      <c r="AY8" s="68"/>
      <c r="AZ8" s="68"/>
      <c r="BA8" s="68"/>
      <c r="BB8" s="68">
        <f>データ!U6</f>
        <v>333.49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0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3080</v>
      </c>
      <c r="AE10" s="69"/>
      <c r="AF10" s="69"/>
      <c r="AG10" s="69"/>
      <c r="AH10" s="69"/>
      <c r="AI10" s="69"/>
      <c r="AJ10" s="69"/>
      <c r="AK10" s="2"/>
      <c r="AL10" s="69">
        <f>データ!V6</f>
        <v>11</v>
      </c>
      <c r="AM10" s="69"/>
      <c r="AN10" s="69"/>
      <c r="AO10" s="69"/>
      <c r="AP10" s="69"/>
      <c r="AQ10" s="69"/>
      <c r="AR10" s="69"/>
      <c r="AS10" s="69"/>
      <c r="AT10" s="68">
        <f>データ!W6</f>
        <v>0.02</v>
      </c>
      <c r="AU10" s="68"/>
      <c r="AV10" s="68"/>
      <c r="AW10" s="68"/>
      <c r="AX10" s="68"/>
      <c r="AY10" s="68"/>
      <c r="AZ10" s="68"/>
      <c r="BA10" s="68"/>
      <c r="BB10" s="68">
        <f>データ!X6</f>
        <v>550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119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【430.60】</v>
      </c>
      <c r="I86" s="26" t="str">
        <f>データ!CA6</f>
        <v>【36.30】</v>
      </c>
      <c r="J86" s="26" t="str">
        <f>データ!CL6</f>
        <v>【490.99】</v>
      </c>
      <c r="K86" s="26" t="str">
        <f>データ!CW6</f>
        <v>【42.82】</v>
      </c>
      <c r="L86" s="26" t="str">
        <f>データ!DH6</f>
        <v>【90.04】</v>
      </c>
      <c r="M86" s="26" t="s">
        <v>43</v>
      </c>
      <c r="N86" s="26" t="s">
        <v>44</v>
      </c>
      <c r="O86" s="26" t="str">
        <f>データ!EO6</f>
        <v>【0.00】</v>
      </c>
    </row>
  </sheetData>
  <sheetProtection algorithmName="SHA-512" hashValue="dIMmRb/9mRg5kpX/ACv8B6MPO7AaFncWD3pFQVjLCdl1g7bct2Pc5FHTosKHFXt9kvEpk3fOdqGWiJn4S8YrzQ==" saltValue="jAxDW49upSNIMGVhhGYOE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162019</v>
      </c>
      <c r="D6" s="33">
        <f t="shared" si="3"/>
        <v>47</v>
      </c>
      <c r="E6" s="33">
        <f t="shared" si="3"/>
        <v>17</v>
      </c>
      <c r="F6" s="33">
        <f t="shared" si="3"/>
        <v>7</v>
      </c>
      <c r="G6" s="33">
        <f t="shared" si="3"/>
        <v>0</v>
      </c>
      <c r="H6" s="33" t="str">
        <f t="shared" si="3"/>
        <v>富山県　富山市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林業集落排水</v>
      </c>
      <c r="L6" s="33" t="str">
        <f t="shared" si="3"/>
        <v>G2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</v>
      </c>
      <c r="Q6" s="34">
        <f t="shared" si="3"/>
        <v>100</v>
      </c>
      <c r="R6" s="34">
        <f t="shared" si="3"/>
        <v>3080</v>
      </c>
      <c r="S6" s="34">
        <f t="shared" si="3"/>
        <v>414102</v>
      </c>
      <c r="T6" s="34">
        <f t="shared" si="3"/>
        <v>1241.74</v>
      </c>
      <c r="U6" s="34">
        <f t="shared" si="3"/>
        <v>333.49</v>
      </c>
      <c r="V6" s="34">
        <f t="shared" si="3"/>
        <v>11</v>
      </c>
      <c r="W6" s="34">
        <f t="shared" si="3"/>
        <v>0.02</v>
      </c>
      <c r="X6" s="34">
        <f t="shared" si="3"/>
        <v>550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776.75</v>
      </c>
      <c r="BL6" s="35">
        <f t="shared" si="7"/>
        <v>438.26</v>
      </c>
      <c r="BM6" s="35">
        <f t="shared" si="7"/>
        <v>506.14</v>
      </c>
      <c r="BN6" s="35">
        <f t="shared" si="7"/>
        <v>544.96</v>
      </c>
      <c r="BO6" s="35">
        <f t="shared" si="7"/>
        <v>406.44</v>
      </c>
      <c r="BP6" s="34" t="str">
        <f>IF(BP7="","",IF(BP7="-","【-】","【"&amp;SUBSTITUTE(TEXT(BP7,"#,##0.00"),"-","△")&amp;"】"))</f>
        <v>【430.60】</v>
      </c>
      <c r="BQ6" s="35">
        <f>IF(BQ7="",NA(),BQ7)</f>
        <v>9.84</v>
      </c>
      <c r="BR6" s="35">
        <f t="shared" ref="BR6:BZ6" si="8">IF(BR7="",NA(),BR7)</f>
        <v>8.93</v>
      </c>
      <c r="BS6" s="35">
        <f t="shared" si="8"/>
        <v>8.6300000000000008</v>
      </c>
      <c r="BT6" s="35">
        <f t="shared" si="8"/>
        <v>8.82</v>
      </c>
      <c r="BU6" s="35">
        <f t="shared" si="8"/>
        <v>9.1999999999999993</v>
      </c>
      <c r="BV6" s="35">
        <f t="shared" si="8"/>
        <v>38.49</v>
      </c>
      <c r="BW6" s="35">
        <f t="shared" si="8"/>
        <v>39.86</v>
      </c>
      <c r="BX6" s="35">
        <f t="shared" si="8"/>
        <v>35.86</v>
      </c>
      <c r="BY6" s="35">
        <f t="shared" si="8"/>
        <v>42.51</v>
      </c>
      <c r="BZ6" s="35">
        <f t="shared" si="8"/>
        <v>35.93</v>
      </c>
      <c r="CA6" s="34" t="str">
        <f>IF(CA7="","",IF(CA7="-","【-】","【"&amp;SUBSTITUTE(TEXT(CA7,"#,##0.00"),"-","△")&amp;"】"))</f>
        <v>【36.30】</v>
      </c>
      <c r="CB6" s="35">
        <f>IF(CB7="",NA(),CB7)</f>
        <v>631.86</v>
      </c>
      <c r="CC6" s="35">
        <f t="shared" ref="CC6:CK6" si="9">IF(CC7="",NA(),CC7)</f>
        <v>789.83</v>
      </c>
      <c r="CD6" s="35">
        <f t="shared" si="9"/>
        <v>876.46</v>
      </c>
      <c r="CE6" s="35">
        <f t="shared" si="9"/>
        <v>898.65</v>
      </c>
      <c r="CF6" s="35">
        <f t="shared" si="9"/>
        <v>902.64</v>
      </c>
      <c r="CG6" s="35">
        <f t="shared" si="9"/>
        <v>479.21</v>
      </c>
      <c r="CH6" s="35">
        <f t="shared" si="9"/>
        <v>451.49</v>
      </c>
      <c r="CI6" s="35">
        <f t="shared" si="9"/>
        <v>448.63</v>
      </c>
      <c r="CJ6" s="35">
        <f t="shared" si="9"/>
        <v>447.34</v>
      </c>
      <c r="CK6" s="35">
        <f t="shared" si="9"/>
        <v>499.55</v>
      </c>
      <c r="CL6" s="34" t="str">
        <f>IF(CL7="","",IF(CL7="-","【-】","【"&amp;SUBSTITUTE(TEXT(CL7,"#,##0.00"),"-","△")&amp;"】"))</f>
        <v>【490.99】</v>
      </c>
      <c r="CM6" s="35">
        <f>IF(CM7="",NA(),CM7)</f>
        <v>75</v>
      </c>
      <c r="CN6" s="35">
        <f t="shared" ref="CN6:CV6" si="10">IF(CN7="",NA(),CN7)</f>
        <v>75</v>
      </c>
      <c r="CO6" s="35">
        <f t="shared" si="10"/>
        <v>75</v>
      </c>
      <c r="CP6" s="35">
        <f t="shared" si="10"/>
        <v>75</v>
      </c>
      <c r="CQ6" s="35">
        <f t="shared" si="10"/>
        <v>62.5</v>
      </c>
      <c r="CR6" s="35">
        <f t="shared" si="10"/>
        <v>40.53</v>
      </c>
      <c r="CS6" s="35">
        <f t="shared" si="10"/>
        <v>40.67</v>
      </c>
      <c r="CT6" s="35">
        <f t="shared" si="10"/>
        <v>48.01</v>
      </c>
      <c r="CU6" s="35">
        <f t="shared" si="10"/>
        <v>40.28</v>
      </c>
      <c r="CV6" s="35">
        <f t="shared" si="10"/>
        <v>42.48</v>
      </c>
      <c r="CW6" s="34" t="str">
        <f>IF(CW7="","",IF(CW7="-","【-】","【"&amp;SUBSTITUTE(TEXT(CW7,"#,##0.00"),"-","△")&amp;"】"))</f>
        <v>【42.82】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90.28</v>
      </c>
      <c r="DD6" s="35">
        <f t="shared" si="11"/>
        <v>89.47</v>
      </c>
      <c r="DE6" s="35">
        <f t="shared" si="11"/>
        <v>91.18</v>
      </c>
      <c r="DF6" s="35">
        <f t="shared" si="11"/>
        <v>90.78</v>
      </c>
      <c r="DG6" s="35">
        <f t="shared" si="11"/>
        <v>90.73</v>
      </c>
      <c r="DH6" s="34" t="str">
        <f>IF(DH7="","",IF(DH7="-","【-】","【"&amp;SUBSTITUTE(TEXT(DH7,"#,##0.00"),"-","△")&amp;"】"))</f>
        <v>【90.04】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4">
        <f t="shared" si="14"/>
        <v>0</v>
      </c>
      <c r="EL6" s="34">
        <f t="shared" si="14"/>
        <v>0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5" s="36" customFormat="1" x14ac:dyDescent="0.15">
      <c r="A7" s="28"/>
      <c r="B7" s="37">
        <v>2020</v>
      </c>
      <c r="C7" s="37">
        <v>162019</v>
      </c>
      <c r="D7" s="37">
        <v>47</v>
      </c>
      <c r="E7" s="37">
        <v>17</v>
      </c>
      <c r="F7" s="37">
        <v>7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</v>
      </c>
      <c r="Q7" s="38">
        <v>100</v>
      </c>
      <c r="R7" s="38">
        <v>3080</v>
      </c>
      <c r="S7" s="38">
        <v>414102</v>
      </c>
      <c r="T7" s="38">
        <v>1241.74</v>
      </c>
      <c r="U7" s="38">
        <v>333.49</v>
      </c>
      <c r="V7" s="38">
        <v>11</v>
      </c>
      <c r="W7" s="38">
        <v>0.02</v>
      </c>
      <c r="X7" s="38">
        <v>550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776.75</v>
      </c>
      <c r="BL7" s="38">
        <v>438.26</v>
      </c>
      <c r="BM7" s="38">
        <v>506.14</v>
      </c>
      <c r="BN7" s="38">
        <v>544.96</v>
      </c>
      <c r="BO7" s="38">
        <v>406.44</v>
      </c>
      <c r="BP7" s="38">
        <v>430.6</v>
      </c>
      <c r="BQ7" s="38">
        <v>9.84</v>
      </c>
      <c r="BR7" s="38">
        <v>8.93</v>
      </c>
      <c r="BS7" s="38">
        <v>8.6300000000000008</v>
      </c>
      <c r="BT7" s="38">
        <v>8.82</v>
      </c>
      <c r="BU7" s="38">
        <v>9.1999999999999993</v>
      </c>
      <c r="BV7" s="38">
        <v>38.49</v>
      </c>
      <c r="BW7" s="38">
        <v>39.86</v>
      </c>
      <c r="BX7" s="38">
        <v>35.86</v>
      </c>
      <c r="BY7" s="38">
        <v>42.51</v>
      </c>
      <c r="BZ7" s="38">
        <v>35.93</v>
      </c>
      <c r="CA7" s="38">
        <v>36.299999999999997</v>
      </c>
      <c r="CB7" s="38">
        <v>631.86</v>
      </c>
      <c r="CC7" s="38">
        <v>789.83</v>
      </c>
      <c r="CD7" s="38">
        <v>876.46</v>
      </c>
      <c r="CE7" s="38">
        <v>898.65</v>
      </c>
      <c r="CF7" s="38">
        <v>902.64</v>
      </c>
      <c r="CG7" s="38">
        <v>479.21</v>
      </c>
      <c r="CH7" s="38">
        <v>451.49</v>
      </c>
      <c r="CI7" s="38">
        <v>448.63</v>
      </c>
      <c r="CJ7" s="38">
        <v>447.34</v>
      </c>
      <c r="CK7" s="38">
        <v>499.55</v>
      </c>
      <c r="CL7" s="38">
        <v>490.99</v>
      </c>
      <c r="CM7" s="38">
        <v>75</v>
      </c>
      <c r="CN7" s="38">
        <v>75</v>
      </c>
      <c r="CO7" s="38">
        <v>75</v>
      </c>
      <c r="CP7" s="38">
        <v>75</v>
      </c>
      <c r="CQ7" s="38">
        <v>62.5</v>
      </c>
      <c r="CR7" s="38">
        <v>40.53</v>
      </c>
      <c r="CS7" s="38">
        <v>40.67</v>
      </c>
      <c r="CT7" s="38">
        <v>48.01</v>
      </c>
      <c r="CU7" s="38">
        <v>40.28</v>
      </c>
      <c r="CV7" s="38">
        <v>42.48</v>
      </c>
      <c r="CW7" s="38">
        <v>42.82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90.28</v>
      </c>
      <c r="DD7" s="38">
        <v>89.47</v>
      </c>
      <c r="DE7" s="38">
        <v>91.18</v>
      </c>
      <c r="DF7" s="38">
        <v>90.78</v>
      </c>
      <c r="DG7" s="38">
        <v>90.73</v>
      </c>
      <c r="DH7" s="38">
        <v>90.04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</v>
      </c>
      <c r="EL7" s="38">
        <v>0</v>
      </c>
      <c r="EM7" s="38">
        <v>0</v>
      </c>
      <c r="EN7" s="38">
        <v>0</v>
      </c>
      <c r="EO7" s="38">
        <v>0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2022-01-14T04:24:59Z</cp:lastPrinted>
  <dcterms:created xsi:type="dcterms:W3CDTF">2021-12-03T08:06:54Z</dcterms:created>
  <dcterms:modified xsi:type="dcterms:W3CDTF">2022-01-14T05:06:22Z</dcterms:modified>
  <cp:category/>
</cp:coreProperties>
</file>