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 公営企業経営比較分析表\R03\R040105経営比較分析表の分析等について（依頼）\03_市町村より回答→ＨＰ掲載\02高岡市\工業用水道\"/>
    </mc:Choice>
  </mc:AlternateContent>
  <xr:revisionPtr revIDLastSave="0" documentId="13_ncr:1_{562D4265-63A9-41D5-8D97-662E3AAF5BA8}" xr6:coauthVersionLast="36" xr6:coauthVersionMax="36" xr10:uidLastSave="{00000000-0000-0000-0000-000000000000}"/>
  <workbookProtection workbookAlgorithmName="SHA-512" workbookHashValue="NKxOMDBS6Z/Hh4C1ltykZcTNXEMpfS2Ya98VEDG2jESxwWFQcj/vdJf7jvDL6v8SDzalaA0vor1kWBnPCNGAtg==" workbookSaltValue="Z1NVYGJCUpO1k5Bv95No2g==" workbookSpinCount="100000" lockStructure="1"/>
  <bookViews>
    <workbookView xWindow="0" yWindow="0" windowWidth="15360" windowHeight="76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FL55" i="4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QN32" i="4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FL32" i="4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C90" i="4"/>
  <c r="RA81" i="4"/>
  <c r="PZ81" i="4"/>
  <c r="OY81" i="4"/>
  <c r="NX81" i="4"/>
  <c r="MW81" i="4"/>
  <c r="KO81" i="4"/>
  <c r="IM81" i="4"/>
  <c r="HL81" i="4"/>
  <c r="GK81" i="4"/>
  <c r="EC81" i="4"/>
  <c r="DB81" i="4"/>
  <c r="CA81" i="4"/>
  <c r="AZ81" i="4"/>
  <c r="Y81" i="4"/>
  <c r="RA80" i="4"/>
  <c r="PZ80" i="4"/>
  <c r="OY80" i="4"/>
  <c r="MW80" i="4"/>
  <c r="KO80" i="4"/>
  <c r="JN80" i="4"/>
  <c r="IM80" i="4"/>
  <c r="HL80" i="4"/>
  <c r="GK80" i="4"/>
  <c r="EC80" i="4"/>
  <c r="CA80" i="4"/>
  <c r="AZ80" i="4"/>
  <c r="Y80" i="4"/>
  <c r="RA79" i="4"/>
  <c r="OY79" i="4"/>
  <c r="NX79" i="4"/>
  <c r="MW79" i="4"/>
  <c r="KO79" i="4"/>
  <c r="IM79" i="4"/>
  <c r="HL79" i="4"/>
  <c r="GK79" i="4"/>
  <c r="EC79" i="4"/>
  <c r="CA79" i="4"/>
  <c r="AZ79" i="4"/>
  <c r="Y79" i="4"/>
  <c r="RH56" i="4"/>
  <c r="QN56" i="4"/>
  <c r="PT56" i="4"/>
  <c r="OZ56" i="4"/>
  <c r="OF56" i="4"/>
  <c r="LT56" i="4"/>
  <c r="KZ56" i="4"/>
  <c r="KF56" i="4"/>
  <c r="GF56" i="4"/>
  <c r="FL56" i="4"/>
  <c r="CZ56" i="4"/>
  <c r="CF56" i="4"/>
  <c r="BL56" i="4"/>
  <c r="AR56" i="4"/>
  <c r="X56" i="4"/>
  <c r="RH55" i="4"/>
  <c r="QN55" i="4"/>
  <c r="OZ55" i="4"/>
  <c r="OF55" i="4"/>
  <c r="MN55" i="4"/>
  <c r="LT55" i="4"/>
  <c r="KZ55" i="4"/>
  <c r="JL55" i="4"/>
  <c r="GZ55" i="4"/>
  <c r="GF55" i="4"/>
  <c r="ER55" i="4"/>
  <c r="CZ55" i="4"/>
  <c r="BL55" i="4"/>
  <c r="AR55" i="4"/>
  <c r="X55" i="4"/>
  <c r="RH54" i="4"/>
  <c r="PT54" i="4"/>
  <c r="OZ54" i="4"/>
  <c r="OF54" i="4"/>
  <c r="MN54" i="4"/>
  <c r="KZ54" i="4"/>
  <c r="KF54" i="4"/>
  <c r="JL54" i="4"/>
  <c r="HT54" i="4"/>
  <c r="GF54" i="4"/>
  <c r="FL54" i="4"/>
  <c r="ER54" i="4"/>
  <c r="CZ54" i="4"/>
  <c r="BL54" i="4"/>
  <c r="AR54" i="4"/>
  <c r="X54" i="4"/>
  <c r="RH33" i="4"/>
  <c r="QN33" i="4"/>
  <c r="PT33" i="4"/>
  <c r="OF33" i="4"/>
  <c r="LT33" i="4"/>
  <c r="KZ33" i="4"/>
  <c r="KF33" i="4"/>
  <c r="GZ33" i="4"/>
  <c r="GF33" i="4"/>
  <c r="FL33" i="4"/>
  <c r="CZ33" i="4"/>
  <c r="CF33" i="4"/>
  <c r="AR33" i="4"/>
  <c r="X33" i="4"/>
  <c r="RH32" i="4"/>
  <c r="OZ32" i="4"/>
  <c r="OF32" i="4"/>
  <c r="MN32" i="4"/>
  <c r="LT32" i="4"/>
  <c r="JL32" i="4"/>
  <c r="HT32" i="4"/>
  <c r="GZ32" i="4"/>
  <c r="GF32" i="4"/>
  <c r="CF32" i="4"/>
  <c r="BL32" i="4"/>
  <c r="AR32" i="4"/>
  <c r="RH31" i="4"/>
  <c r="PT31" i="4"/>
  <c r="OZ31" i="4"/>
  <c r="OF31" i="4"/>
  <c r="MN31" i="4"/>
  <c r="KZ31" i="4"/>
  <c r="KF31" i="4"/>
  <c r="JL31" i="4"/>
  <c r="HT31" i="4"/>
  <c r="GF31" i="4"/>
  <c r="FL31" i="4"/>
  <c r="ER31" i="4"/>
  <c r="CZ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LT54" i="4" l="1"/>
  <c r="GZ31" i="4"/>
  <c r="KF32" i="4"/>
  <c r="CF54" i="4"/>
  <c r="CF55" i="4"/>
  <c r="JL56" i="4"/>
  <c r="MN56" i="4"/>
  <c r="DB80" i="4"/>
  <c r="NX80" i="4"/>
  <c r="JN81" i="4"/>
  <c r="QN31" i="4"/>
  <c r="JN79" i="4"/>
  <c r="LT31" i="4"/>
  <c r="PT32" i="4"/>
  <c r="BL33" i="4"/>
  <c r="OZ33" i="4"/>
  <c r="GZ54" i="4"/>
  <c r="HT55" i="4"/>
  <c r="PT55" i="4"/>
  <c r="DB79" i="4"/>
  <c r="CF31" i="4"/>
  <c r="ER32" i="4"/>
  <c r="JL33" i="4"/>
  <c r="MN33" i="4"/>
  <c r="QN54" i="4"/>
  <c r="KF55" i="4"/>
  <c r="GZ56" i="4"/>
  <c r="PZ79" i="4"/>
  <c r="KZ32" i="4"/>
  <c r="HT33" i="4"/>
  <c r="HT56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G11" i="5"/>
  <c r="BE11" i="5"/>
  <c r="BY11" i="5"/>
  <c r="X32" i="4"/>
  <c r="CZ32" i="4"/>
  <c r="ER33" i="4"/>
  <c r="ER56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<sst xmlns="http://schemas.openxmlformats.org/spreadsheetml/2006/main" count="262" uniqueCount="110">
  <si>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</si>
  <si>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</si>
  <si>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</si>
  <si>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</si>
  <si>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</si>
  <si>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</si>
  <si>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</si>
  <si>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</si>
  <si>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</si>
  <si>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</si>
  <si>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</si>
  <si>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</si>
  <si>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</si>
  <si>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</si>
  <si>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</si>
  <si>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</si>
  <si>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</si>
  <si>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</si>
  <si>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</si>
  <si>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</si>
  <si>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</si>
  <si>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</si>
  <si>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</si>
  <si>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</si>
  <si>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</si>
  <si>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</si>
  <si>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</si>
  <si>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</si>
  <si>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</si>
  <si>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</si>
  <si>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</si>
  <si>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</si>
  <si>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</si>
  <si>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</si>
  <si>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</si>
  <si>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</si>
  <si>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</si>
  <si>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</si>
  <si>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</si>
  <si>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</si>
  <si>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</si>
  <si>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</si>
  <si>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</si>
  <si>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</si>
  <si>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</si>
  <si>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</si>
  <si>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</si>
  <si>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</si>
  <si>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</si>
  <si>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</si>
  <si>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</si>
  <si>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</si>
  <si>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</si>
  <si>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</si>
  <si>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</si>
  <si>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</si>
  <si>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</si>
  <si>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</si>
  <si>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</si>
  <si>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</si>
  <si>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</si>
  <si>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</si>
  <si>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</si>
  <si>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</si>
  <si>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</si>
  <si>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</si>
  <si>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</si>
  <si>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</si>
  <si>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</si>
  <si>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</si>
  <si>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</si>
  <si>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</si>
  <si>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</si>
  <si>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</si>
  <si>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</si>
  <si>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</si>
  <si>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</si>
  <si>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</si>
  <si>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</si>
  <si>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</si>
  <si>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</si>
  <si>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</si>
  <si>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</si>
  <si>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</si>
  <si>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</si>
  <si>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</si>
  <si>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</si>
  <si>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</si>
  <si>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</si>
  <si>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</si>
  <si>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</si>
  <si>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162027</t>
  </si>
  <si>
    <t>46</t>
  </si>
  <si>
    <t>02</t>
  </si>
  <si>
    <t>0</t>
  </si>
  <si>
    <t>000</t>
  </si>
  <si>
    <t>富山県　高岡市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</si>
  <si>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</si>
  <si>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</si>
  <si>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</si>
  <si>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</si>
  <si>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</si>
  <si>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</si>
  <si>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</si>
  <si>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</si>
  <si>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</si>
  <si>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</si>
  <si>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・①有形固定資産減価償却率は、年々上昇傾向で推移しており、施設の老朽化が進行していることを示している。
・②管路更新率は、法定耐用年数を超えた管路は存在するが、更新に至っていない。今後、事業運営の在り方を踏まえて検討していく必要がある。</t>
    <rPh sb="15" eb="17">
      <t>ネンネン</t>
    </rPh>
    <rPh sb="22" eb="24">
      <t>スイイ</t>
    </rPh>
    <rPh sb="36" eb="38">
      <t>シンコウ</t>
    </rPh>
    <rPh sb="45" eb="46">
      <t>シメ</t>
    </rPh>
    <rPh sb="54" eb="56">
      <t>カンロ</t>
    </rPh>
    <rPh sb="56" eb="58">
      <t>コウシン</t>
    </rPh>
    <rPh sb="58" eb="59">
      <t>リツ</t>
    </rPh>
    <rPh sb="61" eb="63">
      <t>ホウテイ</t>
    </rPh>
    <rPh sb="63" eb="65">
      <t>タイヨウ</t>
    </rPh>
    <rPh sb="65" eb="67">
      <t>ネンスウ</t>
    </rPh>
    <rPh sb="68" eb="69">
      <t>コ</t>
    </rPh>
    <rPh sb="71" eb="73">
      <t>カンロ</t>
    </rPh>
    <rPh sb="74" eb="76">
      <t>ソンザイ</t>
    </rPh>
    <rPh sb="83" eb="84">
      <t>イタ</t>
    </rPh>
    <rPh sb="95" eb="97">
      <t>ウンエイ</t>
    </rPh>
    <rPh sb="102" eb="103">
      <t>フ</t>
    </rPh>
    <rPh sb="106" eb="108">
      <t>ケントウ</t>
    </rPh>
    <rPh sb="112" eb="114">
      <t>ヒツヨウ</t>
    </rPh>
    <phoneticPr fontId="5"/>
  </si>
  <si>
    <t>・経常収支比率や料金回収率が100％を下回っており、経営状況は健全であるとは言えない。収支不足については、利益積立金を取り崩し補填している状況であり、今後、料金水準の見直し、さらには、事業運営の在り方について検討していくことが必要である。
・今年度、本市の経営戦略である「高岡市上下水道ビジョン」について前期事業目標の達成度など進捗状況を確認しており、令和４年度から始まる後期に向けて計画の見直しを進めている。</t>
    <rPh sb="1" eb="3">
      <t>ケイジョウ</t>
    </rPh>
    <rPh sb="3" eb="5">
      <t>シュウシ</t>
    </rPh>
    <rPh sb="5" eb="7">
      <t>ヒリツ</t>
    </rPh>
    <rPh sb="8" eb="10">
      <t>リョウキン</t>
    </rPh>
    <rPh sb="10" eb="12">
      <t>カイシュウ</t>
    </rPh>
    <rPh sb="12" eb="13">
      <t>リツ</t>
    </rPh>
    <rPh sb="19" eb="21">
      <t>シタマワ</t>
    </rPh>
    <rPh sb="26" eb="28">
      <t>ケイエイ</t>
    </rPh>
    <rPh sb="28" eb="30">
      <t>ジョウキョウ</t>
    </rPh>
    <rPh sb="31" eb="33">
      <t>ケンゼン</t>
    </rPh>
    <rPh sb="38" eb="39">
      <t>イ</t>
    </rPh>
    <rPh sb="43" eb="45">
      <t>シュウシ</t>
    </rPh>
    <rPh sb="45" eb="47">
      <t>フソク</t>
    </rPh>
    <rPh sb="53" eb="55">
      <t>リエキ</t>
    </rPh>
    <rPh sb="55" eb="57">
      <t>ツミタテ</t>
    </rPh>
    <rPh sb="57" eb="58">
      <t>キン</t>
    </rPh>
    <rPh sb="59" eb="60">
      <t>ト</t>
    </rPh>
    <rPh sb="61" eb="62">
      <t>クズ</t>
    </rPh>
    <rPh sb="63" eb="65">
      <t>ホテン</t>
    </rPh>
    <rPh sb="69" eb="71">
      <t>ジョウキョウ</t>
    </rPh>
    <rPh sb="75" eb="77">
      <t>コンゴ</t>
    </rPh>
    <rPh sb="78" eb="80">
      <t>リョウキン</t>
    </rPh>
    <rPh sb="80" eb="82">
      <t>スイジュン</t>
    </rPh>
    <rPh sb="83" eb="85">
      <t>ミナオ</t>
    </rPh>
    <rPh sb="92" eb="94">
      <t>ジギョウ</t>
    </rPh>
    <rPh sb="94" eb="96">
      <t>ウンエイ</t>
    </rPh>
    <rPh sb="97" eb="98">
      <t>ア</t>
    </rPh>
    <rPh sb="99" eb="100">
      <t>カタ</t>
    </rPh>
    <rPh sb="104" eb="106">
      <t>ケントウ</t>
    </rPh>
    <rPh sb="113" eb="115">
      <t>ヒツヨウ</t>
    </rPh>
    <rPh sb="121" eb="124">
      <t>コンネンド</t>
    </rPh>
    <phoneticPr fontId="5"/>
  </si>
  <si>
    <t>・①経常収支比率及び⑤料金回収率は、供給水量の増量に伴い給水収益が増加した一方、動力費などの費用が増加したため、100%を下回る状況にあり、今後、料金水準の見直しなど経営基盤の強化を図る必要がある。
・②利益積立金を取り崩して累積欠損金に充当したことにより、累積欠損金比率は0となっている。
・③流動比率は一年以内の短期債務に対して十分な支払能力がある。
・④企業債残高対給水収益比率は企業債残高がなく良好な状況である。
・⑥給水原価が供給単価を上回っており、今後は修繕や更新に係る経費の増加が見込まれることから、供給単価の見直しが必要である。
・⑦施設利用率や⑧契約率は、供給先事業者における水のリサイクル化などにより、水需要が減少しており、全国・類似団体平均を下回っている。</t>
    <rPh sb="2" eb="4">
      <t>ケイジョウ</t>
    </rPh>
    <rPh sb="4" eb="6">
      <t>シュウシ</t>
    </rPh>
    <rPh sb="6" eb="8">
      <t>ヒリツ</t>
    </rPh>
    <rPh sb="8" eb="9">
      <t>オヨ</t>
    </rPh>
    <rPh sb="11" eb="13">
      <t>リョウキン</t>
    </rPh>
    <rPh sb="13" eb="15">
      <t>カイシュウ</t>
    </rPh>
    <rPh sb="15" eb="16">
      <t>リツ</t>
    </rPh>
    <rPh sb="18" eb="20">
      <t>キョウキュウ</t>
    </rPh>
    <rPh sb="20" eb="22">
      <t>スイリョウ</t>
    </rPh>
    <rPh sb="23" eb="25">
      <t>ゾウリョウ</t>
    </rPh>
    <rPh sb="26" eb="27">
      <t>トモナ</t>
    </rPh>
    <rPh sb="28" eb="30">
      <t>キュウスイ</t>
    </rPh>
    <rPh sb="30" eb="32">
      <t>シュウエキ</t>
    </rPh>
    <rPh sb="33" eb="35">
      <t>ゾウカ</t>
    </rPh>
    <rPh sb="37" eb="39">
      <t>イッポウ</t>
    </rPh>
    <rPh sb="40" eb="42">
      <t>ドウリョク</t>
    </rPh>
    <rPh sb="42" eb="43">
      <t>ヒ</t>
    </rPh>
    <rPh sb="46" eb="48">
      <t>ヒヨウ</t>
    </rPh>
    <rPh sb="49" eb="51">
      <t>ゾウカ</t>
    </rPh>
    <rPh sb="61" eb="63">
      <t>シタマワ</t>
    </rPh>
    <rPh sb="64" eb="66">
      <t>ジョウキョウ</t>
    </rPh>
    <rPh sb="70" eb="72">
      <t>コンゴ</t>
    </rPh>
    <rPh sb="73" eb="75">
      <t>リョウキン</t>
    </rPh>
    <rPh sb="75" eb="77">
      <t>スイジュン</t>
    </rPh>
    <rPh sb="78" eb="80">
      <t>ミナオ</t>
    </rPh>
    <rPh sb="83" eb="85">
      <t>ケイエイ</t>
    </rPh>
    <rPh sb="85" eb="87">
      <t>キバン</t>
    </rPh>
    <rPh sb="88" eb="90">
      <t>キョウカ</t>
    </rPh>
    <rPh sb="91" eb="92">
      <t>ハカ</t>
    </rPh>
    <rPh sb="93" eb="95">
      <t>ヒツヨウ</t>
    </rPh>
    <rPh sb="102" eb="104">
      <t>リエキ</t>
    </rPh>
    <rPh sb="104" eb="106">
      <t>ツミタテ</t>
    </rPh>
    <rPh sb="106" eb="107">
      <t>キン</t>
    </rPh>
    <rPh sb="108" eb="109">
      <t>ト</t>
    </rPh>
    <rPh sb="110" eb="111">
      <t>クズ</t>
    </rPh>
    <rPh sb="113" eb="115">
      <t>ルイセキ</t>
    </rPh>
    <rPh sb="115" eb="117">
      <t>ケッソン</t>
    </rPh>
    <rPh sb="117" eb="118">
      <t>キン</t>
    </rPh>
    <rPh sb="129" eb="131">
      <t>ルイセキ</t>
    </rPh>
    <rPh sb="131" eb="133">
      <t>ケッソン</t>
    </rPh>
    <rPh sb="133" eb="134">
      <t>キン</t>
    </rPh>
    <rPh sb="134" eb="136">
      <t>ヒリツ</t>
    </rPh>
    <rPh sb="148" eb="150">
      <t>リュウドウ</t>
    </rPh>
    <rPh sb="150" eb="152">
      <t>ヒリツ</t>
    </rPh>
    <rPh sb="153" eb="155">
      <t>イチネン</t>
    </rPh>
    <rPh sb="155" eb="157">
      <t>イナイ</t>
    </rPh>
    <rPh sb="158" eb="160">
      <t>タンキ</t>
    </rPh>
    <rPh sb="160" eb="162">
      <t>サイム</t>
    </rPh>
    <rPh sb="163" eb="164">
      <t>タイ</t>
    </rPh>
    <rPh sb="166" eb="168">
      <t>ジュウブン</t>
    </rPh>
    <rPh sb="169" eb="171">
      <t>シハラ</t>
    </rPh>
    <rPh sb="171" eb="173">
      <t>ノウリョク</t>
    </rPh>
    <rPh sb="180" eb="182">
      <t>キギョウ</t>
    </rPh>
    <rPh sb="182" eb="183">
      <t>サイ</t>
    </rPh>
    <rPh sb="183" eb="185">
      <t>ザンダカ</t>
    </rPh>
    <rPh sb="185" eb="186">
      <t>タイ</t>
    </rPh>
    <rPh sb="186" eb="188">
      <t>キュウスイ</t>
    </rPh>
    <rPh sb="188" eb="190">
      <t>シュウエキ</t>
    </rPh>
    <rPh sb="190" eb="192">
      <t>ヒリツ</t>
    </rPh>
    <rPh sb="193" eb="195">
      <t>キギョウ</t>
    </rPh>
    <rPh sb="195" eb="196">
      <t>サイ</t>
    </rPh>
    <rPh sb="196" eb="198">
      <t>ザンダカ</t>
    </rPh>
    <rPh sb="201" eb="203">
      <t>リョウコウ</t>
    </rPh>
    <rPh sb="204" eb="206">
      <t>ジョウキョウ</t>
    </rPh>
    <rPh sb="213" eb="215">
      <t>キュウスイ</t>
    </rPh>
    <rPh sb="215" eb="217">
      <t>ゲンカ</t>
    </rPh>
    <rPh sb="218" eb="220">
      <t>キョウキュウ</t>
    </rPh>
    <rPh sb="220" eb="222">
      <t>タンカ</t>
    </rPh>
    <rPh sb="223" eb="225">
      <t>ウワマワ</t>
    </rPh>
    <rPh sb="230" eb="232">
      <t>コンゴ</t>
    </rPh>
    <rPh sb="233" eb="235">
      <t>シュウゼン</t>
    </rPh>
    <rPh sb="236" eb="238">
      <t>コウシン</t>
    </rPh>
    <rPh sb="239" eb="240">
      <t>カカ</t>
    </rPh>
    <rPh sb="241" eb="243">
      <t>ケイヒ</t>
    </rPh>
    <rPh sb="244" eb="246">
      <t>ゾウカ</t>
    </rPh>
    <rPh sb="247" eb="249">
      <t>ミコ</t>
    </rPh>
    <rPh sb="257" eb="259">
      <t>キョウキュウ</t>
    </rPh>
    <rPh sb="259" eb="261">
      <t>タンカ</t>
    </rPh>
    <rPh sb="262" eb="264">
      <t>ミナオ</t>
    </rPh>
    <rPh sb="266" eb="268">
      <t>ヒツヨウ</t>
    </rPh>
    <rPh sb="275" eb="277">
      <t>シセツ</t>
    </rPh>
    <rPh sb="277" eb="279">
      <t>リヨウ</t>
    </rPh>
    <rPh sb="279" eb="280">
      <t>リツ</t>
    </rPh>
    <rPh sb="282" eb="285">
      <t>ケイヤクリツ</t>
    </rPh>
    <rPh sb="287" eb="289">
      <t>キョウキュウ</t>
    </rPh>
    <rPh sb="289" eb="290">
      <t>サキ</t>
    </rPh>
    <rPh sb="290" eb="292">
      <t>ジギョウ</t>
    </rPh>
    <rPh sb="292" eb="293">
      <t>シャ</t>
    </rPh>
    <rPh sb="297" eb="298">
      <t>ミズ</t>
    </rPh>
    <rPh sb="304" eb="305">
      <t>カ</t>
    </rPh>
    <rPh sb="311" eb="312">
      <t>ミズ</t>
    </rPh>
    <rPh sb="312" eb="314">
      <t>ジュヨウ</t>
    </rPh>
    <rPh sb="315" eb="317">
      <t>ゲンショウ</t>
    </rPh>
    <rPh sb="322" eb="324">
      <t>ゼンコク</t>
    </rPh>
    <rPh sb="325" eb="327">
      <t>ルイジ</t>
    </rPh>
    <rPh sb="327" eb="329">
      <t>ダンタイ</t>
    </rPh>
    <rPh sb="329" eb="331">
      <t>ヘイキン</t>
    </rPh>
    <rPh sb="332" eb="334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</si>
</sst>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65.38</c:v>
                </c:pt>
                <c:pt idx="1">
                  <c:v>66.41</c:v>
                </c:pt>
                <c:pt idx="2">
                  <c:v>68.040000000000006</c:v>
                </c:pt>
                <c:pt idx="3">
                  <c:v>69.540000000000006</c:v>
                </c:pt>
                <c:pt idx="4">
                  <c:v>70.959999999999994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2-439A-AA70-2112DCCCD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55.39</c:v>
                </c:pt>
                <c:pt idx="1">
                  <c:v>55.25</c:v>
                </c:pt>
                <c:pt idx="2">
                  <c:v>57.11</c:v>
                </c:pt>
                <c:pt idx="3">
                  <c:v>57.57</c:v>
                </c:pt>
                <c:pt idx="4">
                  <c:v>57.63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2-439A-AA70-2112DCCCD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50.2</c:v>
                </c:pt>
                <c:pt idx="1">
                  <c:v>50.2</c:v>
                </c:pt>
                <c:pt idx="2">
                  <c:v>50.2</c:v>
                </c:pt>
                <c:pt idx="3">
                  <c:v>50.2</c:v>
                </c:pt>
                <c:pt idx="4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E-491B-BDAE-C02DD07D7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43.33</c:v>
                </c:pt>
                <c:pt idx="1">
                  <c:v>44.05</c:v>
                </c:pt>
                <c:pt idx="2">
                  <c:v>51.87</c:v>
                </c:pt>
                <c:pt idx="3">
                  <c:v>52.33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E-491B-BDAE-C02DD07D7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B-4EAC-9EBD-89D6F40A4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0.52</c:v>
                </c:pt>
                <c:pt idx="1">
                  <c:v>1.3</c:v>
                </c:pt>
                <c:pt idx="2">
                  <c:v>0.28000000000000003</c:v>
                </c:pt>
                <c:pt idx="3">
                  <c:v>0.77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B-4EAC-9EBD-89D6F40A4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22281.27</c:v>
                </c:pt>
                <c:pt idx="1">
                  <c:v>15371.91</c:v>
                </c:pt>
                <c:pt idx="2">
                  <c:v>23879.23</c:v>
                </c:pt>
                <c:pt idx="3">
                  <c:v>26459.26</c:v>
                </c:pt>
                <c:pt idx="4">
                  <c:v>8076.11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A-416B-B9E3-EC11B8505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551.42999999999995</c:v>
                </c:pt>
                <c:pt idx="1">
                  <c:v>687.99</c:v>
                </c:pt>
                <c:pt idx="2">
                  <c:v>655.75</c:v>
                </c:pt>
                <c:pt idx="3">
                  <c:v>578.19000000000005</c:v>
                </c:pt>
                <c:pt idx="4">
                  <c:v>638.35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A-416B-B9E3-EC11B8505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8-407F-AB9B-10AAD5F32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216.41</c:v>
                </c:pt>
                <c:pt idx="1">
                  <c:v>208.47</c:v>
                </c:pt>
                <c:pt idx="2">
                  <c:v>193.85</c:v>
                </c:pt>
                <c:pt idx="3">
                  <c:v>204.31</c:v>
                </c:pt>
                <c:pt idx="4">
                  <c:v>214.2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8-407F-AB9B-10AAD5F32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109.12</c:v>
                </c:pt>
                <c:pt idx="1">
                  <c:v>88.52</c:v>
                </c:pt>
                <c:pt idx="2">
                  <c:v>86.24</c:v>
                </c:pt>
                <c:pt idx="3">
                  <c:v>86.41</c:v>
                </c:pt>
                <c:pt idx="4">
                  <c:v>80.84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D-410A-91E7-06131C41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105.24</c:v>
                </c:pt>
                <c:pt idx="1">
                  <c:v>105.71</c:v>
                </c:pt>
                <c:pt idx="2">
                  <c:v>105.06</c:v>
                </c:pt>
                <c:pt idx="3">
                  <c:v>106.98</c:v>
                </c:pt>
                <c:pt idx="4">
                  <c:v>103.06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D-410A-91E7-06131C41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3.94</c:v>
                </c:pt>
                <c:pt idx="1">
                  <c:v>4.8600000000000003</c:v>
                </c:pt>
                <c:pt idx="2">
                  <c:v>4.99</c:v>
                </c:pt>
                <c:pt idx="3">
                  <c:v>4.71</c:v>
                </c:pt>
                <c:pt idx="4">
                  <c:v>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E-484C-8E31-24837320A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26.03</c:v>
                </c:pt>
                <c:pt idx="1">
                  <c:v>25.98</c:v>
                </c:pt>
                <c:pt idx="2">
                  <c:v>26.84</c:v>
                </c:pt>
                <c:pt idx="3">
                  <c:v>26.08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E-484C-8E31-24837320A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36.07</c:v>
                </c:pt>
                <c:pt idx="1">
                  <c:v>29.9</c:v>
                </c:pt>
                <c:pt idx="2">
                  <c:v>30.73</c:v>
                </c:pt>
                <c:pt idx="3">
                  <c:v>31.97</c:v>
                </c:pt>
                <c:pt idx="4">
                  <c:v>31.78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E-459E-B475-2BB966E9C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40.69</c:v>
                </c:pt>
                <c:pt idx="1">
                  <c:v>40.67</c:v>
                </c:pt>
                <c:pt idx="2">
                  <c:v>40.89</c:v>
                </c:pt>
                <c:pt idx="3">
                  <c:v>41.59</c:v>
                </c:pt>
                <c:pt idx="4">
                  <c:v>40.29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E-459E-B475-2BB966E9C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29.33</c:v>
                </c:pt>
                <c:pt idx="1">
                  <c:v>26.17</c:v>
                </c:pt>
                <c:pt idx="2">
                  <c:v>26.17</c:v>
                </c:pt>
                <c:pt idx="3">
                  <c:v>30</c:v>
                </c:pt>
                <c:pt idx="4">
                  <c:v>26.17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A-49F2-B150-6A8F33FC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62.7</c:v>
                </c:pt>
                <c:pt idx="1">
                  <c:v>62.59</c:v>
                </c:pt>
                <c:pt idx="2">
                  <c:v>61.76</c:v>
                </c:pt>
                <c:pt idx="3">
                  <c:v>62.75</c:v>
                </c:pt>
                <c:pt idx="4">
                  <c:v>61.99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A-49F2-B150-6A8F33FC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12.67</c:v>
                </c:pt>
                <c:pt idx="2">
                  <c:v>15.71</c:v>
                </c:pt>
                <c:pt idx="3">
                  <c:v>15.88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E-417A-8A22-DF916DDF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52.25</c:v>
                </c:pt>
                <c:pt idx="1">
                  <c:v>53.3</c:v>
                </c:pt>
                <c:pt idx="2">
                  <c:v>50.25</c:v>
                </c:pt>
                <c:pt idx="3">
                  <c:v>51.91</c:v>
                </c:pt>
                <c:pt idx="4">
                  <c:v>53.86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E-417A-8A22-DF916DDF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108.99</c:v>
                </c:pt>
                <c:pt idx="1">
                  <c:v>89.46</c:v>
                </c:pt>
                <c:pt idx="2">
                  <c:v>87.25</c:v>
                </c:pt>
                <c:pt idx="3">
                  <c:v>87.15</c:v>
                </c:pt>
                <c:pt idx="4">
                  <c:v>82.33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6-40D0-B92E-FB16567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116.37</c:v>
                </c:pt>
                <c:pt idx="1">
                  <c:v>117.28</c:v>
                </c:pt>
                <c:pt idx="2">
                  <c:v>116.96</c:v>
                </c:pt>
                <c:pt idx="3">
                  <c:v>117.47</c:v>
                </c:pt>
                <c:pt idx="4">
                  <c:v>115.38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6-40D0-B92E-FB16567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Normal="10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富山県　高岡市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60000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中規模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19068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95.2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3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15700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自治体職員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9" t="s">
        <v>22</v>
      </c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1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82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4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5" t="s">
        <v>109</v>
      </c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7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5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7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5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7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5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7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5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7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5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7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5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7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5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7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5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7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5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7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5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7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5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7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5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7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5"/>
      <c r="SN29" s="86"/>
      <c r="SO29" s="86"/>
      <c r="SP29" s="86"/>
      <c r="SQ29" s="86"/>
      <c r="SR29" s="86"/>
      <c r="SS29" s="86"/>
      <c r="ST29" s="86"/>
      <c r="SU29" s="86"/>
      <c r="SV29" s="86"/>
      <c r="SW29" s="86"/>
      <c r="SX29" s="86"/>
      <c r="SY29" s="86"/>
      <c r="SZ29" s="86"/>
      <c r="TA29" s="87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5"/>
      <c r="SN30" s="86"/>
      <c r="SO30" s="86"/>
      <c r="SP30" s="86"/>
      <c r="SQ30" s="86"/>
      <c r="SR30" s="86"/>
      <c r="SS30" s="86"/>
      <c r="ST30" s="86"/>
      <c r="SU30" s="86"/>
      <c r="SV30" s="86"/>
      <c r="SW30" s="86"/>
      <c r="SX30" s="86"/>
      <c r="SY30" s="86"/>
      <c r="SZ30" s="86"/>
      <c r="TA30" s="87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H28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H29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H30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R01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R02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H28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H29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H30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R01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R02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H28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H29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H30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R01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R02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H28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H29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H30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R01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R02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5"/>
      <c r="SN31" s="86"/>
      <c r="SO31" s="86"/>
      <c r="SP31" s="86"/>
      <c r="SQ31" s="86"/>
      <c r="SR31" s="86"/>
      <c r="SS31" s="86"/>
      <c r="ST31" s="86"/>
      <c r="SU31" s="86"/>
      <c r="SV31" s="86"/>
      <c r="SW31" s="86"/>
      <c r="SX31" s="86"/>
      <c r="SY31" s="86"/>
      <c r="SZ31" s="86"/>
      <c r="TA31" s="87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108.99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89.46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87.25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87.15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82.33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12.67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15.71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15.88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22281.27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15371.91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23879.23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26459.26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8076.11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0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0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0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0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0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5"/>
      <c r="SN32" s="86"/>
      <c r="SO32" s="86"/>
      <c r="SP32" s="86"/>
      <c r="SQ32" s="86"/>
      <c r="SR32" s="86"/>
      <c r="SS32" s="86"/>
      <c r="ST32" s="86"/>
      <c r="SU32" s="86"/>
      <c r="SV32" s="86"/>
      <c r="SW32" s="86"/>
      <c r="SX32" s="86"/>
      <c r="SY32" s="86"/>
      <c r="SZ32" s="86"/>
      <c r="TA32" s="87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116.37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117.28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116.96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117.47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115.38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52.25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53.3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50.25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51.91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53.86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551.42999999999995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687.99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655.75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578.19000000000005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638.35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216.41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208.47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193.85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204.31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214.2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5"/>
      <c r="SN33" s="86"/>
      <c r="SO33" s="86"/>
      <c r="SP33" s="86"/>
      <c r="SQ33" s="86"/>
      <c r="SR33" s="86"/>
      <c r="SS33" s="86"/>
      <c r="ST33" s="86"/>
      <c r="SU33" s="86"/>
      <c r="SV33" s="86"/>
      <c r="SW33" s="86"/>
      <c r="SX33" s="86"/>
      <c r="SY33" s="86"/>
      <c r="SZ33" s="86"/>
      <c r="TA33" s="87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6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8"/>
      <c r="DV34" s="2"/>
      <c r="DW34" s="2"/>
      <c r="DX34" s="2"/>
      <c r="DY34" s="2"/>
      <c r="DZ34" s="2"/>
      <c r="EA34" s="2"/>
      <c r="EB34" s="2"/>
      <c r="EC34" s="2"/>
      <c r="ED34" s="66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8"/>
      <c r="IP34" s="2"/>
      <c r="IQ34" s="2"/>
      <c r="IR34" s="2"/>
      <c r="IS34" s="2"/>
      <c r="IT34" s="2"/>
      <c r="IU34" s="2"/>
      <c r="IV34" s="2"/>
      <c r="IW34" s="2"/>
      <c r="IX34" s="66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8"/>
      <c r="NJ34" s="2"/>
      <c r="NK34" s="2"/>
      <c r="NL34" s="2"/>
      <c r="NM34" s="2"/>
      <c r="NN34" s="2"/>
      <c r="NO34" s="2"/>
      <c r="NP34" s="2"/>
      <c r="NQ34" s="2"/>
      <c r="NR34" s="66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8"/>
      <c r="SD34" s="2"/>
      <c r="SE34" s="2"/>
      <c r="SF34" s="2"/>
      <c r="SG34" s="2"/>
      <c r="SH34" s="2"/>
      <c r="SI34" s="2"/>
      <c r="SJ34" s="2"/>
      <c r="SK34" s="27"/>
      <c r="SL34" s="2"/>
      <c r="SM34" s="85"/>
      <c r="SN34" s="86"/>
      <c r="SO34" s="86"/>
      <c r="SP34" s="86"/>
      <c r="SQ34" s="86"/>
      <c r="SR34" s="86"/>
      <c r="SS34" s="86"/>
      <c r="ST34" s="86"/>
      <c r="SU34" s="86"/>
      <c r="SV34" s="86"/>
      <c r="SW34" s="86"/>
      <c r="SX34" s="86"/>
      <c r="SY34" s="86"/>
      <c r="SZ34" s="86"/>
      <c r="TA34" s="87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5"/>
      <c r="SN35" s="86"/>
      <c r="SO35" s="86"/>
      <c r="SP35" s="86"/>
      <c r="SQ35" s="86"/>
      <c r="SR35" s="86"/>
      <c r="SS35" s="86"/>
      <c r="ST35" s="86"/>
      <c r="SU35" s="86"/>
      <c r="SV35" s="86"/>
      <c r="SW35" s="86"/>
      <c r="SX35" s="86"/>
      <c r="SY35" s="86"/>
      <c r="SZ35" s="86"/>
      <c r="TA35" s="87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5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86"/>
      <c r="SY36" s="86"/>
      <c r="SZ36" s="86"/>
      <c r="TA36" s="87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5"/>
      <c r="SN37" s="86"/>
      <c r="SO37" s="86"/>
      <c r="SP37" s="86"/>
      <c r="SQ37" s="86"/>
      <c r="SR37" s="86"/>
      <c r="SS37" s="86"/>
      <c r="ST37" s="86"/>
      <c r="SU37" s="86"/>
      <c r="SV37" s="86"/>
      <c r="SW37" s="86"/>
      <c r="SX37" s="86"/>
      <c r="SY37" s="86"/>
      <c r="SZ37" s="86"/>
      <c r="TA37" s="87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5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86"/>
      <c r="SY38" s="86"/>
      <c r="SZ38" s="86"/>
      <c r="TA38" s="87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5"/>
      <c r="SN39" s="86"/>
      <c r="SO39" s="86"/>
      <c r="SP39" s="86"/>
      <c r="SQ39" s="86"/>
      <c r="SR39" s="86"/>
      <c r="SS39" s="86"/>
      <c r="ST39" s="86"/>
      <c r="SU39" s="86"/>
      <c r="SV39" s="86"/>
      <c r="SW39" s="86"/>
      <c r="SX39" s="86"/>
      <c r="SY39" s="86"/>
      <c r="SZ39" s="86"/>
      <c r="TA39" s="87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5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7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5"/>
      <c r="SN41" s="86"/>
      <c r="SO41" s="86"/>
      <c r="SP41" s="86"/>
      <c r="SQ41" s="86"/>
      <c r="SR41" s="86"/>
      <c r="SS41" s="86"/>
      <c r="ST41" s="86"/>
      <c r="SU41" s="86"/>
      <c r="SV41" s="86"/>
      <c r="SW41" s="86"/>
      <c r="SX41" s="86"/>
      <c r="SY41" s="86"/>
      <c r="SZ41" s="86"/>
      <c r="TA41" s="87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5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86"/>
      <c r="SY42" s="86"/>
      <c r="SZ42" s="86"/>
      <c r="TA42" s="87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5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7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5"/>
      <c r="SN44" s="86"/>
      <c r="SO44" s="86"/>
      <c r="SP44" s="86"/>
      <c r="SQ44" s="86"/>
      <c r="SR44" s="86"/>
      <c r="SS44" s="86"/>
      <c r="ST44" s="86"/>
      <c r="SU44" s="86"/>
      <c r="SV44" s="86"/>
      <c r="SW44" s="86"/>
      <c r="SX44" s="86"/>
      <c r="SY44" s="86"/>
      <c r="SZ44" s="86"/>
      <c r="TA44" s="87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8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90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5" t="s">
        <v>107</v>
      </c>
      <c r="SN48" s="86"/>
      <c r="SO48" s="86"/>
      <c r="SP48" s="86"/>
      <c r="SQ48" s="86"/>
      <c r="SR48" s="86"/>
      <c r="SS48" s="86"/>
      <c r="ST48" s="86"/>
      <c r="SU48" s="86"/>
      <c r="SV48" s="86"/>
      <c r="SW48" s="86"/>
      <c r="SX48" s="86"/>
      <c r="SY48" s="86"/>
      <c r="SZ48" s="86"/>
      <c r="TA48" s="87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5"/>
      <c r="SN49" s="86"/>
      <c r="SO49" s="86"/>
      <c r="SP49" s="86"/>
      <c r="SQ49" s="86"/>
      <c r="SR49" s="86"/>
      <c r="SS49" s="86"/>
      <c r="ST49" s="86"/>
      <c r="SU49" s="86"/>
      <c r="SV49" s="86"/>
      <c r="SW49" s="86"/>
      <c r="SX49" s="86"/>
      <c r="SY49" s="86"/>
      <c r="SZ49" s="86"/>
      <c r="TA49" s="87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5"/>
      <c r="SN50" s="86"/>
      <c r="SO50" s="86"/>
      <c r="SP50" s="86"/>
      <c r="SQ50" s="86"/>
      <c r="SR50" s="86"/>
      <c r="SS50" s="86"/>
      <c r="ST50" s="86"/>
      <c r="SU50" s="86"/>
      <c r="SV50" s="86"/>
      <c r="SW50" s="86"/>
      <c r="SX50" s="86"/>
      <c r="SY50" s="86"/>
      <c r="SZ50" s="86"/>
      <c r="TA50" s="87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5"/>
      <c r="SN51" s="86"/>
      <c r="SO51" s="86"/>
      <c r="SP51" s="86"/>
      <c r="SQ51" s="86"/>
      <c r="SR51" s="86"/>
      <c r="SS51" s="86"/>
      <c r="ST51" s="86"/>
      <c r="SU51" s="86"/>
      <c r="SV51" s="86"/>
      <c r="SW51" s="86"/>
      <c r="SX51" s="86"/>
      <c r="SY51" s="86"/>
      <c r="SZ51" s="86"/>
      <c r="TA51" s="87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5"/>
      <c r="SN52" s="86"/>
      <c r="SO52" s="86"/>
      <c r="SP52" s="86"/>
      <c r="SQ52" s="86"/>
      <c r="SR52" s="86"/>
      <c r="SS52" s="86"/>
      <c r="ST52" s="86"/>
      <c r="SU52" s="86"/>
      <c r="SV52" s="86"/>
      <c r="SW52" s="86"/>
      <c r="SX52" s="86"/>
      <c r="SY52" s="86"/>
      <c r="SZ52" s="86"/>
      <c r="TA52" s="87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5"/>
      <c r="SN53" s="86"/>
      <c r="SO53" s="86"/>
      <c r="SP53" s="86"/>
      <c r="SQ53" s="86"/>
      <c r="SR53" s="86"/>
      <c r="SS53" s="86"/>
      <c r="ST53" s="86"/>
      <c r="SU53" s="86"/>
      <c r="SV53" s="86"/>
      <c r="SW53" s="86"/>
      <c r="SX53" s="86"/>
      <c r="SY53" s="86"/>
      <c r="SZ53" s="86"/>
      <c r="TA53" s="87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H28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H29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H30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R01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R02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H28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H29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H30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R01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R02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H28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H29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H30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R01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R02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H28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H29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H30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R01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R02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5"/>
      <c r="SN54" s="86"/>
      <c r="SO54" s="86"/>
      <c r="SP54" s="86"/>
      <c r="SQ54" s="86"/>
      <c r="SR54" s="86"/>
      <c r="SS54" s="86"/>
      <c r="ST54" s="86"/>
      <c r="SU54" s="86"/>
      <c r="SV54" s="86"/>
      <c r="SW54" s="86"/>
      <c r="SX54" s="86"/>
      <c r="SY54" s="86"/>
      <c r="SZ54" s="86"/>
      <c r="TA54" s="87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109.12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88.52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86.24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86.41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80.84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3.94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4.8600000000000003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4.99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4.71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5.32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36.07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29.9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30.73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31.97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31.78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29.33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26.17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26.17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30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26.17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5"/>
      <c r="SN55" s="86"/>
      <c r="SO55" s="86"/>
      <c r="SP55" s="86"/>
      <c r="SQ55" s="86"/>
      <c r="SR55" s="86"/>
      <c r="SS55" s="86"/>
      <c r="ST55" s="86"/>
      <c r="SU55" s="86"/>
      <c r="SV55" s="86"/>
      <c r="SW55" s="86"/>
      <c r="SX55" s="86"/>
      <c r="SY55" s="86"/>
      <c r="SZ55" s="86"/>
      <c r="TA55" s="87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105.24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105.71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105.06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106.98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103.06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26.03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25.98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26.84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26.08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26.92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40.69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40.67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40.89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41.59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40.29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62.7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62.59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61.76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62.75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61.99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5"/>
      <c r="SN56" s="86"/>
      <c r="SO56" s="86"/>
      <c r="SP56" s="86"/>
      <c r="SQ56" s="86"/>
      <c r="SR56" s="86"/>
      <c r="SS56" s="86"/>
      <c r="ST56" s="86"/>
      <c r="SU56" s="86"/>
      <c r="SV56" s="86"/>
      <c r="SW56" s="86"/>
      <c r="SX56" s="86"/>
      <c r="SY56" s="86"/>
      <c r="SZ56" s="86"/>
      <c r="TA56" s="87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6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8"/>
      <c r="DV57" s="2"/>
      <c r="DW57" s="2"/>
      <c r="DX57" s="2"/>
      <c r="DY57" s="2"/>
      <c r="DZ57" s="2"/>
      <c r="EA57" s="2"/>
      <c r="EB57" s="2"/>
      <c r="EC57" s="2"/>
      <c r="ED57" s="66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8"/>
      <c r="IP57" s="2"/>
      <c r="IQ57" s="2"/>
      <c r="IR57" s="2"/>
      <c r="IS57" s="2"/>
      <c r="IT57" s="2"/>
      <c r="IU57" s="2"/>
      <c r="IV57" s="2"/>
      <c r="IW57" s="2"/>
      <c r="IX57" s="66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8"/>
      <c r="NJ57" s="2"/>
      <c r="NK57" s="2"/>
      <c r="NL57" s="2"/>
      <c r="NM57" s="2"/>
      <c r="NN57" s="2"/>
      <c r="NO57" s="2"/>
      <c r="NP57" s="2"/>
      <c r="NQ57" s="2"/>
      <c r="NR57" s="66"/>
      <c r="NS57" s="67"/>
      <c r="NT57" s="67"/>
      <c r="NU57" s="67"/>
      <c r="NV57" s="67"/>
      <c r="NW57" s="67"/>
      <c r="NX57" s="67"/>
      <c r="NY57" s="67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67"/>
      <c r="OK57" s="67"/>
      <c r="OL57" s="67"/>
      <c r="OM57" s="67"/>
      <c r="ON57" s="67"/>
      <c r="OO57" s="67"/>
      <c r="OP57" s="67"/>
      <c r="OQ57" s="67"/>
      <c r="OR57" s="67"/>
      <c r="OS57" s="67"/>
      <c r="OT57" s="67"/>
      <c r="OU57" s="67"/>
      <c r="OV57" s="67"/>
      <c r="OW57" s="67"/>
      <c r="OX57" s="67"/>
      <c r="OY57" s="67"/>
      <c r="OZ57" s="67"/>
      <c r="PA57" s="67"/>
      <c r="PB57" s="67"/>
      <c r="PC57" s="67"/>
      <c r="PD57" s="67"/>
      <c r="PE57" s="67"/>
      <c r="PF57" s="67"/>
      <c r="PG57" s="67"/>
      <c r="PH57" s="67"/>
      <c r="PI57" s="67"/>
      <c r="PJ57" s="67"/>
      <c r="PK57" s="67"/>
      <c r="PL57" s="67"/>
      <c r="PM57" s="67"/>
      <c r="PN57" s="67"/>
      <c r="PO57" s="67"/>
      <c r="PP57" s="67"/>
      <c r="PQ57" s="67"/>
      <c r="PR57" s="67"/>
      <c r="PS57" s="67"/>
      <c r="PT57" s="67"/>
      <c r="PU57" s="67"/>
      <c r="PV57" s="67"/>
      <c r="PW57" s="67"/>
      <c r="PX57" s="67"/>
      <c r="PY57" s="67"/>
      <c r="PZ57" s="67"/>
      <c r="QA57" s="67"/>
      <c r="QB57" s="67"/>
      <c r="QC57" s="67"/>
      <c r="QD57" s="67"/>
      <c r="QE57" s="67"/>
      <c r="QF57" s="67"/>
      <c r="QG57" s="67"/>
      <c r="QH57" s="67"/>
      <c r="QI57" s="67"/>
      <c r="QJ57" s="67"/>
      <c r="QK57" s="67"/>
      <c r="QL57" s="67"/>
      <c r="QM57" s="67"/>
      <c r="QN57" s="67"/>
      <c r="QO57" s="67"/>
      <c r="QP57" s="67"/>
      <c r="QQ57" s="67"/>
      <c r="QR57" s="67"/>
      <c r="QS57" s="67"/>
      <c r="QT57" s="67"/>
      <c r="QU57" s="67"/>
      <c r="QV57" s="67"/>
      <c r="QW57" s="67"/>
      <c r="QX57" s="67"/>
      <c r="QY57" s="67"/>
      <c r="QZ57" s="67"/>
      <c r="RA57" s="67"/>
      <c r="RB57" s="67"/>
      <c r="RC57" s="67"/>
      <c r="RD57" s="67"/>
      <c r="RE57" s="67"/>
      <c r="RF57" s="67"/>
      <c r="RG57" s="67"/>
      <c r="RH57" s="67"/>
      <c r="RI57" s="67"/>
      <c r="RJ57" s="67"/>
      <c r="RK57" s="67"/>
      <c r="RL57" s="67"/>
      <c r="RM57" s="67"/>
      <c r="RN57" s="67"/>
      <c r="RO57" s="67"/>
      <c r="RP57" s="67"/>
      <c r="RQ57" s="67"/>
      <c r="RR57" s="67"/>
      <c r="RS57" s="67"/>
      <c r="RT57" s="67"/>
      <c r="RU57" s="67"/>
      <c r="RV57" s="67"/>
      <c r="RW57" s="67"/>
      <c r="RX57" s="67"/>
      <c r="RY57" s="67"/>
      <c r="RZ57" s="67"/>
      <c r="SA57" s="67"/>
      <c r="SB57" s="67"/>
      <c r="SC57" s="68"/>
      <c r="SD57" s="2"/>
      <c r="SE57" s="2"/>
      <c r="SF57" s="2"/>
      <c r="SG57" s="2"/>
      <c r="SH57" s="2"/>
      <c r="SI57" s="2"/>
      <c r="SJ57" s="2"/>
      <c r="SK57" s="27"/>
      <c r="SL57" s="2"/>
      <c r="SM57" s="85"/>
      <c r="SN57" s="86"/>
      <c r="SO57" s="86"/>
      <c r="SP57" s="86"/>
      <c r="SQ57" s="86"/>
      <c r="SR57" s="86"/>
      <c r="SS57" s="86"/>
      <c r="ST57" s="86"/>
      <c r="SU57" s="86"/>
      <c r="SV57" s="86"/>
      <c r="SW57" s="86"/>
      <c r="SX57" s="86"/>
      <c r="SY57" s="86"/>
      <c r="SZ57" s="86"/>
      <c r="TA57" s="87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5"/>
      <c r="SN58" s="86"/>
      <c r="SO58" s="86"/>
      <c r="SP58" s="86"/>
      <c r="SQ58" s="86"/>
      <c r="SR58" s="86"/>
      <c r="SS58" s="86"/>
      <c r="ST58" s="86"/>
      <c r="SU58" s="86"/>
      <c r="SV58" s="86"/>
      <c r="SW58" s="86"/>
      <c r="SX58" s="86"/>
      <c r="SY58" s="86"/>
      <c r="SZ58" s="86"/>
      <c r="TA58" s="87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5"/>
      <c r="SN59" s="86"/>
      <c r="SO59" s="86"/>
      <c r="SP59" s="86"/>
      <c r="SQ59" s="86"/>
      <c r="SR59" s="86"/>
      <c r="SS59" s="86"/>
      <c r="ST59" s="86"/>
      <c r="SU59" s="86"/>
      <c r="SV59" s="86"/>
      <c r="SW59" s="86"/>
      <c r="SX59" s="86"/>
      <c r="SY59" s="86"/>
      <c r="SZ59" s="86"/>
      <c r="TA59" s="87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5"/>
      <c r="SN60" s="86"/>
      <c r="SO60" s="86"/>
      <c r="SP60" s="86"/>
      <c r="SQ60" s="86"/>
      <c r="SR60" s="86"/>
      <c r="SS60" s="86"/>
      <c r="ST60" s="86"/>
      <c r="SU60" s="86"/>
      <c r="SV60" s="86"/>
      <c r="SW60" s="86"/>
      <c r="SX60" s="86"/>
      <c r="SY60" s="86"/>
      <c r="SZ60" s="86"/>
      <c r="TA60" s="87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5"/>
      <c r="SN61" s="86"/>
      <c r="SO61" s="86"/>
      <c r="SP61" s="86"/>
      <c r="SQ61" s="86"/>
      <c r="SR61" s="86"/>
      <c r="SS61" s="86"/>
      <c r="ST61" s="86"/>
      <c r="SU61" s="86"/>
      <c r="SV61" s="86"/>
      <c r="SW61" s="86"/>
      <c r="SX61" s="86"/>
      <c r="SY61" s="86"/>
      <c r="SZ61" s="86"/>
      <c r="TA61" s="87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5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7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5"/>
      <c r="SN63" s="86"/>
      <c r="SO63" s="86"/>
      <c r="SP63" s="86"/>
      <c r="SQ63" s="86"/>
      <c r="SR63" s="86"/>
      <c r="SS63" s="86"/>
      <c r="ST63" s="86"/>
      <c r="SU63" s="86"/>
      <c r="SV63" s="86"/>
      <c r="SW63" s="86"/>
      <c r="SX63" s="86"/>
      <c r="SY63" s="86"/>
      <c r="SZ63" s="86"/>
      <c r="TA63" s="87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5"/>
      <c r="SN64" s="86"/>
      <c r="SO64" s="86"/>
      <c r="SP64" s="86"/>
      <c r="SQ64" s="86"/>
      <c r="SR64" s="86"/>
      <c r="SS64" s="86"/>
      <c r="ST64" s="86"/>
      <c r="SU64" s="86"/>
      <c r="SV64" s="86"/>
      <c r="SW64" s="86"/>
      <c r="SX64" s="86"/>
      <c r="SY64" s="86"/>
      <c r="SZ64" s="86"/>
      <c r="TA64" s="87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8"/>
      <c r="SN65" s="89"/>
      <c r="SO65" s="89"/>
      <c r="SP65" s="89"/>
      <c r="SQ65" s="89"/>
      <c r="SR65" s="89"/>
      <c r="SS65" s="89"/>
      <c r="ST65" s="89"/>
      <c r="SU65" s="89"/>
      <c r="SV65" s="89"/>
      <c r="SW65" s="89"/>
      <c r="SX65" s="89"/>
      <c r="SY65" s="89"/>
      <c r="SZ65" s="89"/>
      <c r="TA65" s="90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9" t="s">
        <v>27</v>
      </c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1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82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4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5" t="s">
        <v>108</v>
      </c>
      <c r="SN68" s="86"/>
      <c r="SO68" s="86"/>
      <c r="SP68" s="86"/>
      <c r="SQ68" s="86"/>
      <c r="SR68" s="86"/>
      <c r="SS68" s="86"/>
      <c r="ST68" s="86"/>
      <c r="SU68" s="86"/>
      <c r="SV68" s="86"/>
      <c r="SW68" s="86"/>
      <c r="SX68" s="86"/>
      <c r="SY68" s="86"/>
      <c r="SZ68" s="86"/>
      <c r="TA68" s="87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5"/>
      <c r="SN69" s="86"/>
      <c r="SO69" s="86"/>
      <c r="SP69" s="86"/>
      <c r="SQ69" s="86"/>
      <c r="SR69" s="86"/>
      <c r="SS69" s="86"/>
      <c r="ST69" s="86"/>
      <c r="SU69" s="86"/>
      <c r="SV69" s="86"/>
      <c r="SW69" s="86"/>
      <c r="SX69" s="86"/>
      <c r="SY69" s="86"/>
      <c r="SZ69" s="86"/>
      <c r="TA69" s="87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5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7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5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7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5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7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5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7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5"/>
      <c r="SN74" s="86"/>
      <c r="SO74" s="86"/>
      <c r="SP74" s="86"/>
      <c r="SQ74" s="86"/>
      <c r="SR74" s="86"/>
      <c r="SS74" s="86"/>
      <c r="ST74" s="86"/>
      <c r="SU74" s="86"/>
      <c r="SV74" s="86"/>
      <c r="SW74" s="86"/>
      <c r="SX74" s="86"/>
      <c r="SY74" s="86"/>
      <c r="SZ74" s="86"/>
      <c r="TA74" s="87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5"/>
      <c r="SN75" s="86"/>
      <c r="SO75" s="86"/>
      <c r="SP75" s="86"/>
      <c r="SQ75" s="86"/>
      <c r="SR75" s="86"/>
      <c r="SS75" s="86"/>
      <c r="ST75" s="86"/>
      <c r="SU75" s="86"/>
      <c r="SV75" s="86"/>
      <c r="SW75" s="86"/>
      <c r="SX75" s="86"/>
      <c r="SY75" s="86"/>
      <c r="SZ75" s="86"/>
      <c r="TA75" s="87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5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7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5"/>
      <c r="SN77" s="86"/>
      <c r="SO77" s="86"/>
      <c r="SP77" s="86"/>
      <c r="SQ77" s="86"/>
      <c r="SR77" s="86"/>
      <c r="SS77" s="86"/>
      <c r="ST77" s="86"/>
      <c r="SU77" s="86"/>
      <c r="SV77" s="86"/>
      <c r="SW77" s="86"/>
      <c r="SX77" s="86"/>
      <c r="SY77" s="86"/>
      <c r="SZ77" s="86"/>
      <c r="TA77" s="87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5"/>
      <c r="SN78" s="86"/>
      <c r="SO78" s="86"/>
      <c r="SP78" s="86"/>
      <c r="SQ78" s="86"/>
      <c r="SR78" s="86"/>
      <c r="SS78" s="86"/>
      <c r="ST78" s="86"/>
      <c r="SU78" s="86"/>
      <c r="SV78" s="86"/>
      <c r="SW78" s="86"/>
      <c r="SX78" s="86"/>
      <c r="SY78" s="86"/>
      <c r="SZ78" s="86"/>
      <c r="TA78" s="87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76" t="str">
        <f>データ!$B$10</f>
        <v>H28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8"/>
      <c r="AZ79" s="76" t="str">
        <f>データ!$C$10</f>
        <v>H29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  <c r="CA79" s="76" t="str">
        <f>データ!$D$10</f>
        <v>H30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8"/>
      <c r="DB79" s="76" t="str">
        <f>データ!$E$10</f>
        <v>R01</v>
      </c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8"/>
      <c r="EC79" s="76" t="str">
        <f>データ!$F$10</f>
        <v>R02</v>
      </c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5"/>
      <c r="GK79" s="76" t="str">
        <f>データ!$B$10</f>
        <v>H28</v>
      </c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8"/>
      <c r="HL79" s="76" t="str">
        <f>データ!$C$10</f>
        <v>H29</v>
      </c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8"/>
      <c r="IM79" s="76" t="str">
        <f>データ!$D$10</f>
        <v>H30</v>
      </c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8"/>
      <c r="JN79" s="76" t="str">
        <f>データ!$E$10</f>
        <v>R01</v>
      </c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8"/>
      <c r="KO79" s="76" t="str">
        <f>データ!$F$10</f>
        <v>R02</v>
      </c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5"/>
      <c r="MW79" s="76" t="str">
        <f>データ!$B$10</f>
        <v>H28</v>
      </c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  <c r="NX79" s="76" t="str">
        <f>データ!$C$10</f>
        <v>H29</v>
      </c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8"/>
      <c r="OY79" s="76" t="str">
        <f>データ!$D$10</f>
        <v>H30</v>
      </c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8"/>
      <c r="PZ79" s="76" t="str">
        <f>データ!$E$10</f>
        <v>R01</v>
      </c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8"/>
      <c r="RA79" s="76" t="str">
        <f>データ!$F$10</f>
        <v>R02</v>
      </c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5"/>
      <c r="SN79" s="86"/>
      <c r="SO79" s="86"/>
      <c r="SP79" s="86"/>
      <c r="SQ79" s="86"/>
      <c r="SR79" s="86"/>
      <c r="SS79" s="86"/>
      <c r="ST79" s="86"/>
      <c r="SU79" s="86"/>
      <c r="SV79" s="86"/>
      <c r="SW79" s="86"/>
      <c r="SX79" s="86"/>
      <c r="SY79" s="86"/>
      <c r="SZ79" s="86"/>
      <c r="TA79" s="87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2">
        <f>データ!DD6</f>
        <v>65.38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66.41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68.040000000000006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69.540000000000006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70.959999999999994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2">
        <f>データ!DO6</f>
        <v>50.2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50.2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50.2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50.2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50.2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2">
        <f>データ!DZ6</f>
        <v>0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0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0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5"/>
      <c r="SN80" s="86"/>
      <c r="SO80" s="86"/>
      <c r="SP80" s="86"/>
      <c r="SQ80" s="86"/>
      <c r="SR80" s="86"/>
      <c r="SS80" s="86"/>
      <c r="ST80" s="86"/>
      <c r="SU80" s="86"/>
      <c r="SV80" s="86"/>
      <c r="SW80" s="86"/>
      <c r="SX80" s="86"/>
      <c r="SY80" s="86"/>
      <c r="SZ80" s="86"/>
      <c r="TA80" s="87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2">
        <f>データ!DI6</f>
        <v>55.39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55.25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57.11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57.57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57.63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2">
        <f>データ!DT6</f>
        <v>43.33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44.05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51.87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52.33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52.35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2">
        <f>データ!EE6</f>
        <v>0.52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1.3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0.28000000000000003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0.77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0.24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5"/>
      <c r="SN81" s="86"/>
      <c r="SO81" s="86"/>
      <c r="SP81" s="86"/>
      <c r="SQ81" s="86"/>
      <c r="SR81" s="86"/>
      <c r="SS81" s="86"/>
      <c r="ST81" s="86"/>
      <c r="SU81" s="86"/>
      <c r="SV81" s="86"/>
      <c r="SW81" s="86"/>
      <c r="SX81" s="86"/>
      <c r="SY81" s="86"/>
      <c r="SZ81" s="86"/>
      <c r="TA81" s="87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6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8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6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8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6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67"/>
      <c r="NW82" s="67"/>
      <c r="NX82" s="67"/>
      <c r="NY82" s="67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67"/>
      <c r="OK82" s="67"/>
      <c r="OL82" s="67"/>
      <c r="OM82" s="67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67"/>
      <c r="OY82" s="67"/>
      <c r="OZ82" s="67"/>
      <c r="PA82" s="67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67"/>
      <c r="PM82" s="67"/>
      <c r="PN82" s="67"/>
      <c r="PO82" s="67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67"/>
      <c r="QA82" s="67"/>
      <c r="QB82" s="67"/>
      <c r="QC82" s="67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67"/>
      <c r="QO82" s="67"/>
      <c r="QP82" s="67"/>
      <c r="QQ82" s="67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67"/>
      <c r="RC82" s="67"/>
      <c r="RD82" s="67"/>
      <c r="RE82" s="67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67"/>
      <c r="RQ82" s="67"/>
      <c r="RR82" s="67"/>
      <c r="RS82" s="67"/>
      <c r="RT82" s="67"/>
      <c r="RU82" s="67"/>
      <c r="RV82" s="67"/>
      <c r="RW82" s="67"/>
      <c r="RX82" s="67"/>
      <c r="RY82" s="67"/>
      <c r="RZ82" s="67"/>
      <c r="SA82" s="67"/>
      <c r="SB82" s="67"/>
      <c r="SC82" s="68"/>
      <c r="SD82" s="2"/>
      <c r="SE82" s="2"/>
      <c r="SF82" s="2"/>
      <c r="SG82" s="2"/>
      <c r="SH82" s="2"/>
      <c r="SI82" s="2"/>
      <c r="SJ82" s="2"/>
      <c r="SK82" s="27"/>
      <c r="SL82" s="2"/>
      <c r="SM82" s="85"/>
      <c r="SN82" s="86"/>
      <c r="SO82" s="86"/>
      <c r="SP82" s="86"/>
      <c r="SQ82" s="86"/>
      <c r="SR82" s="86"/>
      <c r="SS82" s="86"/>
      <c r="ST82" s="86"/>
      <c r="SU82" s="86"/>
      <c r="SV82" s="86"/>
      <c r="SW82" s="86"/>
      <c r="SX82" s="86"/>
      <c r="SY82" s="86"/>
      <c r="SZ82" s="86"/>
      <c r="TA82" s="87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5"/>
      <c r="SN83" s="86"/>
      <c r="SO83" s="86"/>
      <c r="SP83" s="86"/>
      <c r="SQ83" s="86"/>
      <c r="SR83" s="86"/>
      <c r="SS83" s="86"/>
      <c r="ST83" s="86"/>
      <c r="SU83" s="86"/>
      <c r="SV83" s="86"/>
      <c r="SW83" s="86"/>
      <c r="SX83" s="86"/>
      <c r="SY83" s="86"/>
      <c r="SZ83" s="86"/>
      <c r="TA83" s="87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5"/>
      <c r="SN84" s="86"/>
      <c r="SO84" s="86"/>
      <c r="SP84" s="86"/>
      <c r="SQ84" s="86"/>
      <c r="SR84" s="86"/>
      <c r="SS84" s="86"/>
      <c r="ST84" s="86"/>
      <c r="SU84" s="86"/>
      <c r="SV84" s="86"/>
      <c r="SW84" s="86"/>
      <c r="SX84" s="86"/>
      <c r="SY84" s="86"/>
      <c r="SZ84" s="86"/>
      <c r="TA84" s="87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8"/>
      <c r="SN85" s="89"/>
      <c r="SO85" s="89"/>
      <c r="SP85" s="89"/>
      <c r="SQ85" s="89"/>
      <c r="SR85" s="89"/>
      <c r="SS85" s="89"/>
      <c r="ST85" s="89"/>
      <c r="SU85" s="89"/>
      <c r="SV85" s="89"/>
      <c r="SW85" s="89"/>
      <c r="SX85" s="89"/>
      <c r="SY85" s="89"/>
      <c r="SZ85" s="89"/>
      <c r="TA85" s="90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9" t="s">
        <v>29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 t="s">
        <v>30</v>
      </c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 t="s">
        <v>31</v>
      </c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 t="s">
        <v>32</v>
      </c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 t="s">
        <v>33</v>
      </c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 t="s">
        <v>34</v>
      </c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 t="s">
        <v>35</v>
      </c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 t="s">
        <v>36</v>
      </c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 t="s">
        <v>37</v>
      </c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 t="s">
        <v>38</v>
      </c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 t="s">
        <v>39</v>
      </c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70" t="str">
        <f>データ!AD6</f>
        <v>【118.49】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 t="str">
        <f>データ!AO6</f>
        <v>【19.58】</v>
      </c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 t="str">
        <f>データ!AZ6</f>
        <v>【436.32】</v>
      </c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 t="str">
        <f>データ!BK6</f>
        <v>【238.21】</v>
      </c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 t="str">
        <f>データ!BV6</f>
        <v>【113.30】</v>
      </c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 t="str">
        <f>データ!CG6</f>
        <v>【18.87】</v>
      </c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 t="str">
        <f>データ!CR6</f>
        <v>【53.39】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0" t="str">
        <f>データ!DC6</f>
        <v>【76.89】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0" t="str">
        <f>データ!DN6</f>
        <v>【59.52】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0" t="str">
        <f>データ!DY6</f>
        <v>【49.06】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70" t="str">
        <f>データ!EJ6</f>
        <v>【0.39】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ny9dlmanwv97K/GqpgTKFDI2zbIbhpC/4XcFBNkxKYCCyRWFN7rhxf2RK5VI7Ap6scDC8hC7TdNCHdUBvVi21Q==" saltValue="zyneSrT1co1BR5Cmxf9oxA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40</v>
      </c>
    </row>
    <row r="2" spans="1:140" x14ac:dyDescent="0.15">
      <c r="A2" s="45" t="s">
        <v>41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42</v>
      </c>
      <c r="B3" s="46" t="s">
        <v>43</v>
      </c>
      <c r="C3" s="46" t="s">
        <v>44</v>
      </c>
      <c r="D3" s="46" t="s">
        <v>45</v>
      </c>
      <c r="E3" s="46" t="s">
        <v>46</v>
      </c>
      <c r="F3" s="46" t="s">
        <v>47</v>
      </c>
      <c r="G3" s="46" t="s">
        <v>48</v>
      </c>
      <c r="H3" s="154" t="s">
        <v>49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50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51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52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53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54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55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56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57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58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59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60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61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62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63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64</v>
      </c>
      <c r="B5" s="48"/>
      <c r="C5" s="48"/>
      <c r="D5" s="48"/>
      <c r="E5" s="48"/>
      <c r="F5" s="48"/>
      <c r="G5" s="48"/>
      <c r="H5" s="49" t="s">
        <v>65</v>
      </c>
      <c r="I5" s="49" t="s">
        <v>66</v>
      </c>
      <c r="J5" s="49" t="s">
        <v>67</v>
      </c>
      <c r="K5" s="49" t="s">
        <v>68</v>
      </c>
      <c r="L5" s="49" t="s">
        <v>69</v>
      </c>
      <c r="M5" s="49" t="s">
        <v>70</v>
      </c>
      <c r="N5" s="49" t="s">
        <v>71</v>
      </c>
      <c r="O5" s="49" t="s">
        <v>72</v>
      </c>
      <c r="P5" s="49" t="s">
        <v>73</v>
      </c>
      <c r="Q5" s="49" t="s">
        <v>74</v>
      </c>
      <c r="R5" s="49" t="s">
        <v>75</v>
      </c>
      <c r="S5" s="49" t="s">
        <v>76</v>
      </c>
      <c r="T5" s="49" t="s">
        <v>77</v>
      </c>
      <c r="U5" s="49" t="s">
        <v>78</v>
      </c>
      <c r="V5" s="49" t="s">
        <v>79</v>
      </c>
      <c r="W5" s="49" t="s">
        <v>80</v>
      </c>
      <c r="X5" s="49" t="s">
        <v>81</v>
      </c>
      <c r="Y5" s="49" t="s">
        <v>82</v>
      </c>
      <c r="Z5" s="49" t="s">
        <v>83</v>
      </c>
      <c r="AA5" s="49" t="s">
        <v>84</v>
      </c>
      <c r="AB5" s="49" t="s">
        <v>85</v>
      </c>
      <c r="AC5" s="49" t="s">
        <v>86</v>
      </c>
      <c r="AD5" s="49" t="s">
        <v>87</v>
      </c>
      <c r="AE5" s="49" t="s">
        <v>77</v>
      </c>
      <c r="AF5" s="49" t="s">
        <v>78</v>
      </c>
      <c r="AG5" s="49" t="s">
        <v>79</v>
      </c>
      <c r="AH5" s="49" t="s">
        <v>80</v>
      </c>
      <c r="AI5" s="49" t="s">
        <v>81</v>
      </c>
      <c r="AJ5" s="49" t="s">
        <v>82</v>
      </c>
      <c r="AK5" s="49" t="s">
        <v>83</v>
      </c>
      <c r="AL5" s="49" t="s">
        <v>84</v>
      </c>
      <c r="AM5" s="49" t="s">
        <v>85</v>
      </c>
      <c r="AN5" s="49" t="s">
        <v>86</v>
      </c>
      <c r="AO5" s="49" t="s">
        <v>88</v>
      </c>
      <c r="AP5" s="49" t="s">
        <v>77</v>
      </c>
      <c r="AQ5" s="49" t="s">
        <v>78</v>
      </c>
      <c r="AR5" s="49" t="s">
        <v>79</v>
      </c>
      <c r="AS5" s="49" t="s">
        <v>80</v>
      </c>
      <c r="AT5" s="49" t="s">
        <v>81</v>
      </c>
      <c r="AU5" s="49" t="s">
        <v>82</v>
      </c>
      <c r="AV5" s="49" t="s">
        <v>83</v>
      </c>
      <c r="AW5" s="49" t="s">
        <v>84</v>
      </c>
      <c r="AX5" s="49" t="s">
        <v>85</v>
      </c>
      <c r="AY5" s="49" t="s">
        <v>86</v>
      </c>
      <c r="AZ5" s="49" t="s">
        <v>88</v>
      </c>
      <c r="BA5" s="49" t="s">
        <v>77</v>
      </c>
      <c r="BB5" s="49" t="s">
        <v>78</v>
      </c>
      <c r="BC5" s="49" t="s">
        <v>79</v>
      </c>
      <c r="BD5" s="49" t="s">
        <v>80</v>
      </c>
      <c r="BE5" s="49" t="s">
        <v>81</v>
      </c>
      <c r="BF5" s="49" t="s">
        <v>82</v>
      </c>
      <c r="BG5" s="49" t="s">
        <v>83</v>
      </c>
      <c r="BH5" s="49" t="s">
        <v>84</v>
      </c>
      <c r="BI5" s="49" t="s">
        <v>85</v>
      </c>
      <c r="BJ5" s="49" t="s">
        <v>86</v>
      </c>
      <c r="BK5" s="49" t="s">
        <v>88</v>
      </c>
      <c r="BL5" s="49" t="s">
        <v>77</v>
      </c>
      <c r="BM5" s="49" t="s">
        <v>78</v>
      </c>
      <c r="BN5" s="49" t="s">
        <v>79</v>
      </c>
      <c r="BO5" s="49" t="s">
        <v>80</v>
      </c>
      <c r="BP5" s="49" t="s">
        <v>81</v>
      </c>
      <c r="BQ5" s="49" t="s">
        <v>82</v>
      </c>
      <c r="BR5" s="49" t="s">
        <v>83</v>
      </c>
      <c r="BS5" s="49" t="s">
        <v>84</v>
      </c>
      <c r="BT5" s="49" t="s">
        <v>85</v>
      </c>
      <c r="BU5" s="49" t="s">
        <v>86</v>
      </c>
      <c r="BV5" s="49" t="s">
        <v>88</v>
      </c>
      <c r="BW5" s="49" t="s">
        <v>77</v>
      </c>
      <c r="BX5" s="49" t="s">
        <v>78</v>
      </c>
      <c r="BY5" s="49" t="s">
        <v>79</v>
      </c>
      <c r="BZ5" s="49" t="s">
        <v>80</v>
      </c>
      <c r="CA5" s="49" t="s">
        <v>81</v>
      </c>
      <c r="CB5" s="49" t="s">
        <v>82</v>
      </c>
      <c r="CC5" s="49" t="s">
        <v>83</v>
      </c>
      <c r="CD5" s="49" t="s">
        <v>84</v>
      </c>
      <c r="CE5" s="49" t="s">
        <v>85</v>
      </c>
      <c r="CF5" s="49" t="s">
        <v>86</v>
      </c>
      <c r="CG5" s="49" t="s">
        <v>88</v>
      </c>
      <c r="CH5" s="49" t="s">
        <v>77</v>
      </c>
      <c r="CI5" s="49" t="s">
        <v>78</v>
      </c>
      <c r="CJ5" s="49" t="s">
        <v>79</v>
      </c>
      <c r="CK5" s="49" t="s">
        <v>80</v>
      </c>
      <c r="CL5" s="49" t="s">
        <v>81</v>
      </c>
      <c r="CM5" s="49" t="s">
        <v>82</v>
      </c>
      <c r="CN5" s="49" t="s">
        <v>83</v>
      </c>
      <c r="CO5" s="49" t="s">
        <v>84</v>
      </c>
      <c r="CP5" s="49" t="s">
        <v>85</v>
      </c>
      <c r="CQ5" s="49" t="s">
        <v>86</v>
      </c>
      <c r="CR5" s="49" t="s">
        <v>88</v>
      </c>
      <c r="CS5" s="49" t="s">
        <v>77</v>
      </c>
      <c r="CT5" s="49" t="s">
        <v>78</v>
      </c>
      <c r="CU5" s="49" t="s">
        <v>79</v>
      </c>
      <c r="CV5" s="49" t="s">
        <v>80</v>
      </c>
      <c r="CW5" s="49" t="s">
        <v>81</v>
      </c>
      <c r="CX5" s="49" t="s">
        <v>82</v>
      </c>
      <c r="CY5" s="49" t="s">
        <v>83</v>
      </c>
      <c r="CZ5" s="49" t="s">
        <v>84</v>
      </c>
      <c r="DA5" s="49" t="s">
        <v>85</v>
      </c>
      <c r="DB5" s="49" t="s">
        <v>86</v>
      </c>
      <c r="DC5" s="49" t="s">
        <v>88</v>
      </c>
      <c r="DD5" s="49" t="s">
        <v>77</v>
      </c>
      <c r="DE5" s="49" t="s">
        <v>78</v>
      </c>
      <c r="DF5" s="49" t="s">
        <v>79</v>
      </c>
      <c r="DG5" s="49" t="s">
        <v>80</v>
      </c>
      <c r="DH5" s="49" t="s">
        <v>81</v>
      </c>
      <c r="DI5" s="49" t="s">
        <v>82</v>
      </c>
      <c r="DJ5" s="49" t="s">
        <v>83</v>
      </c>
      <c r="DK5" s="49" t="s">
        <v>84</v>
      </c>
      <c r="DL5" s="49" t="s">
        <v>85</v>
      </c>
      <c r="DM5" s="49" t="s">
        <v>86</v>
      </c>
      <c r="DN5" s="49" t="s">
        <v>88</v>
      </c>
      <c r="DO5" s="49" t="s">
        <v>77</v>
      </c>
      <c r="DP5" s="49" t="s">
        <v>78</v>
      </c>
      <c r="DQ5" s="49" t="s">
        <v>79</v>
      </c>
      <c r="DR5" s="49" t="s">
        <v>80</v>
      </c>
      <c r="DS5" s="49" t="s">
        <v>81</v>
      </c>
      <c r="DT5" s="49" t="s">
        <v>82</v>
      </c>
      <c r="DU5" s="49" t="s">
        <v>83</v>
      </c>
      <c r="DV5" s="49" t="s">
        <v>84</v>
      </c>
      <c r="DW5" s="49" t="s">
        <v>85</v>
      </c>
      <c r="DX5" s="49" t="s">
        <v>86</v>
      </c>
      <c r="DY5" s="49" t="s">
        <v>88</v>
      </c>
      <c r="DZ5" s="49" t="s">
        <v>77</v>
      </c>
      <c r="EA5" s="49" t="s">
        <v>78</v>
      </c>
      <c r="EB5" s="49" t="s">
        <v>79</v>
      </c>
      <c r="EC5" s="49" t="s">
        <v>80</v>
      </c>
      <c r="ED5" s="49" t="s">
        <v>81</v>
      </c>
      <c r="EE5" s="49" t="s">
        <v>82</v>
      </c>
      <c r="EF5" s="49" t="s">
        <v>83</v>
      </c>
      <c r="EG5" s="49" t="s">
        <v>84</v>
      </c>
      <c r="EH5" s="49" t="s">
        <v>85</v>
      </c>
      <c r="EI5" s="49" t="s">
        <v>86</v>
      </c>
      <c r="EJ5" s="49" t="s">
        <v>88</v>
      </c>
    </row>
    <row r="6" spans="1:140" s="53" customFormat="1" x14ac:dyDescent="0.15">
      <c r="A6" s="45" t="s">
        <v>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108.99</v>
      </c>
      <c r="U6" s="52">
        <f>U7</f>
        <v>89.46</v>
      </c>
      <c r="V6" s="52">
        <f>V7</f>
        <v>87.25</v>
      </c>
      <c r="W6" s="52">
        <f>W7</f>
        <v>87.15</v>
      </c>
      <c r="X6" s="52">
        <f t="shared" si="3"/>
        <v>82.33</v>
      </c>
      <c r="Y6" s="52">
        <f t="shared" si="3"/>
        <v>116.37</v>
      </c>
      <c r="Z6" s="52">
        <f t="shared" si="3"/>
        <v>117.28</v>
      </c>
      <c r="AA6" s="52">
        <f t="shared" si="3"/>
        <v>116.96</v>
      </c>
      <c r="AB6" s="52">
        <f t="shared" si="3"/>
        <v>117.47</v>
      </c>
      <c r="AC6" s="52">
        <f t="shared" si="3"/>
        <v>115.38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12.67</v>
      </c>
      <c r="AG6" s="52">
        <f>AG7</f>
        <v>15.71</v>
      </c>
      <c r="AH6" s="52">
        <f>AH7</f>
        <v>15.88</v>
      </c>
      <c r="AI6" s="52">
        <f t="shared" si="3"/>
        <v>0</v>
      </c>
      <c r="AJ6" s="52">
        <f t="shared" si="3"/>
        <v>52.25</v>
      </c>
      <c r="AK6" s="52">
        <f t="shared" si="3"/>
        <v>53.3</v>
      </c>
      <c r="AL6" s="52">
        <f t="shared" si="3"/>
        <v>50.25</v>
      </c>
      <c r="AM6" s="52">
        <f t="shared" si="3"/>
        <v>51.91</v>
      </c>
      <c r="AN6" s="52">
        <f t="shared" si="3"/>
        <v>53.86</v>
      </c>
      <c r="AO6" s="50" t="str">
        <f>IF(AO7="-","【-】","【"&amp;SUBSTITUTE(TEXT(AO7,"#,##0.00"),"-","△")&amp;"】")</f>
        <v>【19.58】</v>
      </c>
      <c r="AP6" s="52">
        <f t="shared" si="3"/>
        <v>22281.27</v>
      </c>
      <c r="AQ6" s="52">
        <f>AQ7</f>
        <v>15371.91</v>
      </c>
      <c r="AR6" s="52">
        <f>AR7</f>
        <v>23879.23</v>
      </c>
      <c r="AS6" s="52">
        <f>AS7</f>
        <v>26459.26</v>
      </c>
      <c r="AT6" s="52">
        <f t="shared" si="3"/>
        <v>8076.11</v>
      </c>
      <c r="AU6" s="52">
        <f t="shared" si="3"/>
        <v>551.42999999999995</v>
      </c>
      <c r="AV6" s="52">
        <f t="shared" si="3"/>
        <v>687.99</v>
      </c>
      <c r="AW6" s="52">
        <f t="shared" si="3"/>
        <v>655.75</v>
      </c>
      <c r="AX6" s="52">
        <f t="shared" si="3"/>
        <v>578.19000000000005</v>
      </c>
      <c r="AY6" s="52">
        <f t="shared" si="3"/>
        <v>638.35</v>
      </c>
      <c r="AZ6" s="50" t="str">
        <f>IF(AZ7="-","【-】","【"&amp;SUBSTITUTE(TEXT(AZ7,"#,##0.00"),"-","△")&amp;"】")</f>
        <v>【436.32】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216.41</v>
      </c>
      <c r="BG6" s="52">
        <f t="shared" si="3"/>
        <v>208.47</v>
      </c>
      <c r="BH6" s="52">
        <f t="shared" si="3"/>
        <v>193.85</v>
      </c>
      <c r="BI6" s="52">
        <f t="shared" si="3"/>
        <v>204.31</v>
      </c>
      <c r="BJ6" s="52">
        <f t="shared" si="3"/>
        <v>214.2</v>
      </c>
      <c r="BK6" s="50" t="str">
        <f>IF(BK7="-","【-】","【"&amp;SUBSTITUTE(TEXT(BK7,"#,##0.00"),"-","△")&amp;"】")</f>
        <v>【238.21】</v>
      </c>
      <c r="BL6" s="52">
        <f t="shared" si="3"/>
        <v>109.12</v>
      </c>
      <c r="BM6" s="52">
        <f>BM7</f>
        <v>88.52</v>
      </c>
      <c r="BN6" s="52">
        <f>BN7</f>
        <v>86.24</v>
      </c>
      <c r="BO6" s="52">
        <f>BO7</f>
        <v>86.41</v>
      </c>
      <c r="BP6" s="52">
        <f t="shared" si="3"/>
        <v>80.84</v>
      </c>
      <c r="BQ6" s="52">
        <f t="shared" si="3"/>
        <v>105.24</v>
      </c>
      <c r="BR6" s="52">
        <f t="shared" si="3"/>
        <v>105.71</v>
      </c>
      <c r="BS6" s="52">
        <f t="shared" si="3"/>
        <v>105.06</v>
      </c>
      <c r="BT6" s="52">
        <f t="shared" si="3"/>
        <v>106.98</v>
      </c>
      <c r="BU6" s="52">
        <f t="shared" si="3"/>
        <v>103.06</v>
      </c>
      <c r="BV6" s="50" t="str">
        <f>IF(BV7="-","【-】","【"&amp;SUBSTITUTE(TEXT(BV7,"#,##0.00"),"-","△")&amp;"】")</f>
        <v>【113.30】</v>
      </c>
      <c r="BW6" s="52">
        <f t="shared" si="3"/>
        <v>3.94</v>
      </c>
      <c r="BX6" s="52">
        <f>BX7</f>
        <v>4.8600000000000003</v>
      </c>
      <c r="BY6" s="52">
        <f>BY7</f>
        <v>4.99</v>
      </c>
      <c r="BZ6" s="52">
        <f>BZ7</f>
        <v>4.71</v>
      </c>
      <c r="CA6" s="52">
        <f t="shared" si="3"/>
        <v>5.32</v>
      </c>
      <c r="CB6" s="52">
        <f t="shared" si="3"/>
        <v>26.03</v>
      </c>
      <c r="CC6" s="52">
        <f t="shared" si="3"/>
        <v>25.98</v>
      </c>
      <c r="CD6" s="52">
        <f t="shared" si="3"/>
        <v>26.84</v>
      </c>
      <c r="CE6" s="52">
        <f t="shared" si="3"/>
        <v>26.08</v>
      </c>
      <c r="CF6" s="52">
        <f t="shared" ref="CF6" si="4">CF7</f>
        <v>26.92</v>
      </c>
      <c r="CG6" s="50" t="str">
        <f>IF(CG7="-","【-】","【"&amp;SUBSTITUTE(TEXT(CG7,"#,##0.00"),"-","△")&amp;"】")</f>
        <v>【18.87】</v>
      </c>
      <c r="CH6" s="52">
        <f t="shared" ref="CH6:CQ6" si="5">CH7</f>
        <v>36.07</v>
      </c>
      <c r="CI6" s="52">
        <f>CI7</f>
        <v>29.9</v>
      </c>
      <c r="CJ6" s="52">
        <f>CJ7</f>
        <v>30.73</v>
      </c>
      <c r="CK6" s="52">
        <f>CK7</f>
        <v>31.97</v>
      </c>
      <c r="CL6" s="52">
        <f t="shared" si="5"/>
        <v>31.78</v>
      </c>
      <c r="CM6" s="52">
        <f t="shared" si="5"/>
        <v>40.69</v>
      </c>
      <c r="CN6" s="52">
        <f t="shared" si="5"/>
        <v>40.67</v>
      </c>
      <c r="CO6" s="52">
        <f t="shared" si="5"/>
        <v>40.89</v>
      </c>
      <c r="CP6" s="52">
        <f t="shared" si="5"/>
        <v>41.59</v>
      </c>
      <c r="CQ6" s="52">
        <f t="shared" si="5"/>
        <v>40.29</v>
      </c>
      <c r="CR6" s="50" t="str">
        <f>IF(CR7="-","【-】","【"&amp;SUBSTITUTE(TEXT(CR7,"#,##0.00"),"-","△")&amp;"】")</f>
        <v>【53.39】</v>
      </c>
      <c r="CS6" s="52">
        <f t="shared" ref="CS6:DB6" si="6">CS7</f>
        <v>29.33</v>
      </c>
      <c r="CT6" s="52">
        <f>CT7</f>
        <v>26.17</v>
      </c>
      <c r="CU6" s="52">
        <f>CU7</f>
        <v>26.17</v>
      </c>
      <c r="CV6" s="52">
        <f>CV7</f>
        <v>30</v>
      </c>
      <c r="CW6" s="52">
        <f t="shared" si="6"/>
        <v>26.17</v>
      </c>
      <c r="CX6" s="52">
        <f t="shared" si="6"/>
        <v>62.7</v>
      </c>
      <c r="CY6" s="52">
        <f t="shared" si="6"/>
        <v>62.59</v>
      </c>
      <c r="CZ6" s="52">
        <f t="shared" si="6"/>
        <v>61.76</v>
      </c>
      <c r="DA6" s="52">
        <f t="shared" si="6"/>
        <v>62.75</v>
      </c>
      <c r="DB6" s="52">
        <f t="shared" si="6"/>
        <v>61.99</v>
      </c>
      <c r="DC6" s="50" t="str">
        <f>IF(DC7="-","【-】","【"&amp;SUBSTITUTE(TEXT(DC7,"#,##0.00"),"-","△")&amp;"】")</f>
        <v>【76.89】</v>
      </c>
      <c r="DD6" s="52">
        <f t="shared" ref="DD6:DM6" si="7">DD7</f>
        <v>65.38</v>
      </c>
      <c r="DE6" s="52">
        <f>DE7</f>
        <v>66.41</v>
      </c>
      <c r="DF6" s="52">
        <f>DF7</f>
        <v>68.040000000000006</v>
      </c>
      <c r="DG6" s="52">
        <f>DG7</f>
        <v>69.540000000000006</v>
      </c>
      <c r="DH6" s="52">
        <f t="shared" si="7"/>
        <v>70.959999999999994</v>
      </c>
      <c r="DI6" s="52">
        <f t="shared" si="7"/>
        <v>55.39</v>
      </c>
      <c r="DJ6" s="52">
        <f t="shared" si="7"/>
        <v>55.25</v>
      </c>
      <c r="DK6" s="52">
        <f t="shared" si="7"/>
        <v>57.11</v>
      </c>
      <c r="DL6" s="52">
        <f t="shared" si="7"/>
        <v>57.57</v>
      </c>
      <c r="DM6" s="52">
        <f t="shared" si="7"/>
        <v>57.63</v>
      </c>
      <c r="DN6" s="50" t="str">
        <f>IF(DN7="-","【-】","【"&amp;SUBSTITUTE(TEXT(DN7,"#,##0.00"),"-","△")&amp;"】")</f>
        <v>【59.52】</v>
      </c>
      <c r="DO6" s="52">
        <f t="shared" ref="DO6:DX6" si="8">DO7</f>
        <v>50.2</v>
      </c>
      <c r="DP6" s="52">
        <f>DP7</f>
        <v>50.2</v>
      </c>
      <c r="DQ6" s="52">
        <f>DQ7</f>
        <v>50.2</v>
      </c>
      <c r="DR6" s="52">
        <f>DR7</f>
        <v>50.2</v>
      </c>
      <c r="DS6" s="52">
        <f t="shared" si="8"/>
        <v>50.2</v>
      </c>
      <c r="DT6" s="52">
        <f t="shared" si="8"/>
        <v>43.33</v>
      </c>
      <c r="DU6" s="52">
        <f t="shared" si="8"/>
        <v>44.05</v>
      </c>
      <c r="DV6" s="52">
        <f t="shared" si="8"/>
        <v>51.87</v>
      </c>
      <c r="DW6" s="52">
        <f t="shared" si="8"/>
        <v>52.33</v>
      </c>
      <c r="DX6" s="52">
        <f t="shared" si="8"/>
        <v>52.35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0.52</v>
      </c>
      <c r="EF6" s="52">
        <f t="shared" si="9"/>
        <v>1.3</v>
      </c>
      <c r="EG6" s="52">
        <f t="shared" si="9"/>
        <v>0.28000000000000003</v>
      </c>
      <c r="EH6" s="52">
        <f t="shared" si="9"/>
        <v>0.77</v>
      </c>
      <c r="EI6" s="52">
        <f t="shared" si="9"/>
        <v>0.24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90</v>
      </c>
      <c r="C7" s="54" t="s">
        <v>91</v>
      </c>
      <c r="D7" s="54" t="s">
        <v>92</v>
      </c>
      <c r="E7" s="54" t="s">
        <v>93</v>
      </c>
      <c r="F7" s="54" t="s">
        <v>94</v>
      </c>
      <c r="G7" s="54" t="s">
        <v>95</v>
      </c>
      <c r="H7" s="54" t="s">
        <v>96</v>
      </c>
      <c r="I7" s="54" t="s">
        <v>97</v>
      </c>
      <c r="J7" s="54" t="s">
        <v>98</v>
      </c>
      <c r="K7" s="55">
        <v>60000</v>
      </c>
      <c r="L7" s="54" t="s">
        <v>99</v>
      </c>
      <c r="M7" s="55">
        <v>1</v>
      </c>
      <c r="N7" s="55">
        <v>19068</v>
      </c>
      <c r="O7" s="56" t="s">
        <v>100</v>
      </c>
      <c r="P7" s="56">
        <v>95.2</v>
      </c>
      <c r="Q7" s="55">
        <v>3</v>
      </c>
      <c r="R7" s="55">
        <v>15700</v>
      </c>
      <c r="S7" s="54" t="s">
        <v>101</v>
      </c>
      <c r="T7" s="57">
        <v>108.99</v>
      </c>
      <c r="U7" s="57">
        <v>89.46</v>
      </c>
      <c r="V7" s="57">
        <v>87.25</v>
      </c>
      <c r="W7" s="57">
        <v>87.15</v>
      </c>
      <c r="X7" s="57">
        <v>82.33</v>
      </c>
      <c r="Y7" s="57">
        <v>116.37</v>
      </c>
      <c r="Z7" s="57">
        <v>117.28</v>
      </c>
      <c r="AA7" s="57">
        <v>116.96</v>
      </c>
      <c r="AB7" s="57">
        <v>117.47</v>
      </c>
      <c r="AC7" s="58">
        <v>115.38</v>
      </c>
      <c r="AD7" s="57">
        <v>118.49</v>
      </c>
      <c r="AE7" s="57">
        <v>0</v>
      </c>
      <c r="AF7" s="57">
        <v>12.67</v>
      </c>
      <c r="AG7" s="57">
        <v>15.71</v>
      </c>
      <c r="AH7" s="57">
        <v>15.88</v>
      </c>
      <c r="AI7" s="57">
        <v>0</v>
      </c>
      <c r="AJ7" s="57">
        <v>52.25</v>
      </c>
      <c r="AK7" s="57">
        <v>53.3</v>
      </c>
      <c r="AL7" s="57">
        <v>50.25</v>
      </c>
      <c r="AM7" s="57">
        <v>51.91</v>
      </c>
      <c r="AN7" s="57">
        <v>53.86</v>
      </c>
      <c r="AO7" s="57">
        <v>19.579999999999998</v>
      </c>
      <c r="AP7" s="57">
        <v>22281.27</v>
      </c>
      <c r="AQ7" s="57">
        <v>15371.91</v>
      </c>
      <c r="AR7" s="57">
        <v>23879.23</v>
      </c>
      <c r="AS7" s="57">
        <v>26459.26</v>
      </c>
      <c r="AT7" s="57">
        <v>8076.11</v>
      </c>
      <c r="AU7" s="57">
        <v>551.42999999999995</v>
      </c>
      <c r="AV7" s="57">
        <v>687.99</v>
      </c>
      <c r="AW7" s="57">
        <v>655.75</v>
      </c>
      <c r="AX7" s="57">
        <v>578.19000000000005</v>
      </c>
      <c r="AY7" s="57">
        <v>638.35</v>
      </c>
      <c r="AZ7" s="57">
        <v>436.32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216.41</v>
      </c>
      <c r="BG7" s="57">
        <v>208.47</v>
      </c>
      <c r="BH7" s="57">
        <v>193.85</v>
      </c>
      <c r="BI7" s="57">
        <v>204.31</v>
      </c>
      <c r="BJ7" s="57">
        <v>214.2</v>
      </c>
      <c r="BK7" s="57">
        <v>238.21</v>
      </c>
      <c r="BL7" s="57">
        <v>109.12</v>
      </c>
      <c r="BM7" s="57">
        <v>88.52</v>
      </c>
      <c r="BN7" s="57">
        <v>86.24</v>
      </c>
      <c r="BO7" s="57">
        <v>86.41</v>
      </c>
      <c r="BP7" s="57">
        <v>80.84</v>
      </c>
      <c r="BQ7" s="57">
        <v>105.24</v>
      </c>
      <c r="BR7" s="57">
        <v>105.71</v>
      </c>
      <c r="BS7" s="57">
        <v>105.06</v>
      </c>
      <c r="BT7" s="57">
        <v>106.98</v>
      </c>
      <c r="BU7" s="57">
        <v>103.06</v>
      </c>
      <c r="BV7" s="57">
        <v>113.3</v>
      </c>
      <c r="BW7" s="57">
        <v>3.94</v>
      </c>
      <c r="BX7" s="57">
        <v>4.8600000000000003</v>
      </c>
      <c r="BY7" s="57">
        <v>4.99</v>
      </c>
      <c r="BZ7" s="57">
        <v>4.71</v>
      </c>
      <c r="CA7" s="57">
        <v>5.32</v>
      </c>
      <c r="CB7" s="57">
        <v>26.03</v>
      </c>
      <c r="CC7" s="57">
        <v>25.98</v>
      </c>
      <c r="CD7" s="57">
        <v>26.84</v>
      </c>
      <c r="CE7" s="57">
        <v>26.08</v>
      </c>
      <c r="CF7" s="57">
        <v>26.92</v>
      </c>
      <c r="CG7" s="57">
        <v>18.87</v>
      </c>
      <c r="CH7" s="57">
        <v>36.07</v>
      </c>
      <c r="CI7" s="57">
        <v>29.9</v>
      </c>
      <c r="CJ7" s="57">
        <v>30.73</v>
      </c>
      <c r="CK7" s="57">
        <v>31.97</v>
      </c>
      <c r="CL7" s="57">
        <v>31.78</v>
      </c>
      <c r="CM7" s="57">
        <v>40.69</v>
      </c>
      <c r="CN7" s="57">
        <v>40.67</v>
      </c>
      <c r="CO7" s="57">
        <v>40.89</v>
      </c>
      <c r="CP7" s="57">
        <v>41.59</v>
      </c>
      <c r="CQ7" s="57">
        <v>40.29</v>
      </c>
      <c r="CR7" s="57">
        <v>53.39</v>
      </c>
      <c r="CS7" s="57">
        <v>29.33</v>
      </c>
      <c r="CT7" s="57">
        <v>26.17</v>
      </c>
      <c r="CU7" s="57">
        <v>26.17</v>
      </c>
      <c r="CV7" s="57">
        <v>30</v>
      </c>
      <c r="CW7" s="57">
        <v>26.17</v>
      </c>
      <c r="CX7" s="57">
        <v>62.7</v>
      </c>
      <c r="CY7" s="57">
        <v>62.59</v>
      </c>
      <c r="CZ7" s="57">
        <v>61.76</v>
      </c>
      <c r="DA7" s="57">
        <v>62.75</v>
      </c>
      <c r="DB7" s="57">
        <v>61.99</v>
      </c>
      <c r="DC7" s="57">
        <v>76.89</v>
      </c>
      <c r="DD7" s="57">
        <v>65.38</v>
      </c>
      <c r="DE7" s="57">
        <v>66.41</v>
      </c>
      <c r="DF7" s="57">
        <v>68.040000000000006</v>
      </c>
      <c r="DG7" s="57">
        <v>69.540000000000006</v>
      </c>
      <c r="DH7" s="57">
        <v>70.959999999999994</v>
      </c>
      <c r="DI7" s="57">
        <v>55.39</v>
      </c>
      <c r="DJ7" s="57">
        <v>55.25</v>
      </c>
      <c r="DK7" s="57">
        <v>57.11</v>
      </c>
      <c r="DL7" s="57">
        <v>57.57</v>
      </c>
      <c r="DM7" s="57">
        <v>57.63</v>
      </c>
      <c r="DN7" s="57">
        <v>59.52</v>
      </c>
      <c r="DO7" s="57">
        <v>50.2</v>
      </c>
      <c r="DP7" s="57">
        <v>50.2</v>
      </c>
      <c r="DQ7" s="57">
        <v>50.2</v>
      </c>
      <c r="DR7" s="57">
        <v>50.2</v>
      </c>
      <c r="DS7" s="57">
        <v>50.2</v>
      </c>
      <c r="DT7" s="57">
        <v>43.33</v>
      </c>
      <c r="DU7" s="57">
        <v>44.05</v>
      </c>
      <c r="DV7" s="57">
        <v>51.87</v>
      </c>
      <c r="DW7" s="57">
        <v>52.33</v>
      </c>
      <c r="DX7" s="57">
        <v>52.35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0.52</v>
      </c>
      <c r="EF7" s="57">
        <v>1.3</v>
      </c>
      <c r="EG7" s="57">
        <v>0.28000000000000003</v>
      </c>
      <c r="EH7" s="57">
        <v>0.77</v>
      </c>
      <c r="EI7" s="57">
        <v>0.24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102</v>
      </c>
      <c r="C9" s="60" t="s">
        <v>103</v>
      </c>
      <c r="D9" s="60" t="s">
        <v>104</v>
      </c>
      <c r="E9" s="60" t="s">
        <v>105</v>
      </c>
      <c r="F9" s="60" t="s">
        <v>106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43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108.99</v>
      </c>
      <c r="V11" s="65">
        <f>IF(U6="-",NA(),U6)</f>
        <v>89.46</v>
      </c>
      <c r="W11" s="65">
        <f>IF(V6="-",NA(),V6)</f>
        <v>87.25</v>
      </c>
      <c r="X11" s="65">
        <f>IF(W6="-",NA(),W6)</f>
        <v>87.15</v>
      </c>
      <c r="Y11" s="65">
        <f>IF(X6="-",NA(),X6)</f>
        <v>82.33</v>
      </c>
      <c r="AE11" s="64" t="s">
        <v>23</v>
      </c>
      <c r="AF11" s="65">
        <f>IF(AE6="-",NA(),AE6)</f>
        <v>0</v>
      </c>
      <c r="AG11" s="65">
        <f>IF(AF6="-",NA(),AF6)</f>
        <v>12.67</v>
      </c>
      <c r="AH11" s="65">
        <f>IF(AG6="-",NA(),AG6)</f>
        <v>15.71</v>
      </c>
      <c r="AI11" s="65">
        <f>IF(AH6="-",NA(),AH6)</f>
        <v>15.88</v>
      </c>
      <c r="AJ11" s="65">
        <f>IF(AI6="-",NA(),AI6)</f>
        <v>0</v>
      </c>
      <c r="AP11" s="64" t="s">
        <v>23</v>
      </c>
      <c r="AQ11" s="65">
        <f>IF(AP6="-",NA(),AP6)</f>
        <v>22281.27</v>
      </c>
      <c r="AR11" s="65">
        <f>IF(AQ6="-",NA(),AQ6)</f>
        <v>15371.91</v>
      </c>
      <c r="AS11" s="65">
        <f>IF(AR6="-",NA(),AR6)</f>
        <v>23879.23</v>
      </c>
      <c r="AT11" s="65">
        <f>IF(AS6="-",NA(),AS6)</f>
        <v>26459.26</v>
      </c>
      <c r="AU11" s="65">
        <f>IF(AT6="-",NA(),AT6)</f>
        <v>8076.11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>
        <f>IF(BC6="-",NA(),BC6)</f>
        <v>0</v>
      </c>
      <c r="BE11" s="65">
        <f>IF(BD6="-",NA(),BD6)</f>
        <v>0</v>
      </c>
      <c r="BF11" s="65">
        <f>IF(BE6="-",NA(),BE6)</f>
        <v>0</v>
      </c>
      <c r="BL11" s="64" t="s">
        <v>23</v>
      </c>
      <c r="BM11" s="65">
        <f>IF(BL6="-",NA(),BL6)</f>
        <v>109.12</v>
      </c>
      <c r="BN11" s="65">
        <f>IF(BM6="-",NA(),BM6)</f>
        <v>88.52</v>
      </c>
      <c r="BO11" s="65">
        <f>IF(BN6="-",NA(),BN6)</f>
        <v>86.24</v>
      </c>
      <c r="BP11" s="65">
        <f>IF(BO6="-",NA(),BO6)</f>
        <v>86.41</v>
      </c>
      <c r="BQ11" s="65">
        <f>IF(BP6="-",NA(),BP6)</f>
        <v>80.84</v>
      </c>
      <c r="BW11" s="64" t="s">
        <v>23</v>
      </c>
      <c r="BX11" s="65">
        <f>IF(BW6="-",NA(),BW6)</f>
        <v>3.94</v>
      </c>
      <c r="BY11" s="65">
        <f>IF(BX6="-",NA(),BX6)</f>
        <v>4.8600000000000003</v>
      </c>
      <c r="BZ11" s="65">
        <f>IF(BY6="-",NA(),BY6)</f>
        <v>4.99</v>
      </c>
      <c r="CA11" s="65">
        <f>IF(BZ6="-",NA(),BZ6)</f>
        <v>4.71</v>
      </c>
      <c r="CB11" s="65">
        <f>IF(CA6="-",NA(),CA6)</f>
        <v>5.32</v>
      </c>
      <c r="CH11" s="64" t="s">
        <v>23</v>
      </c>
      <c r="CI11" s="65">
        <f>IF(CH6="-",NA(),CH6)</f>
        <v>36.07</v>
      </c>
      <c r="CJ11" s="65">
        <f>IF(CI6="-",NA(),CI6)</f>
        <v>29.9</v>
      </c>
      <c r="CK11" s="65">
        <f>IF(CJ6="-",NA(),CJ6)</f>
        <v>30.73</v>
      </c>
      <c r="CL11" s="65">
        <f>IF(CK6="-",NA(),CK6)</f>
        <v>31.97</v>
      </c>
      <c r="CM11" s="65">
        <f>IF(CL6="-",NA(),CL6)</f>
        <v>31.78</v>
      </c>
      <c r="CS11" s="64" t="s">
        <v>23</v>
      </c>
      <c r="CT11" s="65">
        <f>IF(CS6="-",NA(),CS6)</f>
        <v>29.33</v>
      </c>
      <c r="CU11" s="65">
        <f>IF(CT6="-",NA(),CT6)</f>
        <v>26.17</v>
      </c>
      <c r="CV11" s="65">
        <f>IF(CU6="-",NA(),CU6)</f>
        <v>26.17</v>
      </c>
      <c r="CW11" s="65">
        <f>IF(CV6="-",NA(),CV6)</f>
        <v>30</v>
      </c>
      <c r="CX11" s="65">
        <f>IF(CW6="-",NA(),CW6)</f>
        <v>26.17</v>
      </c>
      <c r="DD11" s="64" t="s">
        <v>23</v>
      </c>
      <c r="DE11" s="65">
        <f>IF(DD6="-",NA(),DD6)</f>
        <v>65.38</v>
      </c>
      <c r="DF11" s="65">
        <f>IF(DE6="-",NA(),DE6)</f>
        <v>66.41</v>
      </c>
      <c r="DG11" s="65">
        <f>IF(DF6="-",NA(),DF6)</f>
        <v>68.040000000000006</v>
      </c>
      <c r="DH11" s="65">
        <f>IF(DG6="-",NA(),DG6)</f>
        <v>69.540000000000006</v>
      </c>
      <c r="DI11" s="65">
        <f>IF(DH6="-",NA(),DH6)</f>
        <v>70.959999999999994</v>
      </c>
      <c r="DO11" s="64" t="s">
        <v>23</v>
      </c>
      <c r="DP11" s="65">
        <f>IF(DO6="-",NA(),DO6)</f>
        <v>50.2</v>
      </c>
      <c r="DQ11" s="65">
        <f>IF(DP6="-",NA(),DP6)</f>
        <v>50.2</v>
      </c>
      <c r="DR11" s="65">
        <f>IF(DQ6="-",NA(),DQ6)</f>
        <v>50.2</v>
      </c>
      <c r="DS11" s="65">
        <f>IF(DR6="-",NA(),DR6)</f>
        <v>50.2</v>
      </c>
      <c r="DT11" s="65">
        <f>IF(DS6="-",NA(),DS6)</f>
        <v>50.2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116.37</v>
      </c>
      <c r="V12" s="65">
        <f>IF(Z6="-",NA(),Z6)</f>
        <v>117.28</v>
      </c>
      <c r="W12" s="65">
        <f>IF(AA6="-",NA(),AA6)</f>
        <v>116.96</v>
      </c>
      <c r="X12" s="65">
        <f>IF(AB6="-",NA(),AB6)</f>
        <v>117.47</v>
      </c>
      <c r="Y12" s="65">
        <f>IF(AC6="-",NA(),AC6)</f>
        <v>115.38</v>
      </c>
      <c r="AE12" s="64" t="s">
        <v>24</v>
      </c>
      <c r="AF12" s="65">
        <f>IF(AJ6="-",NA(),AJ6)</f>
        <v>52.25</v>
      </c>
      <c r="AG12" s="65">
        <f t="shared" ref="AG12:AJ12" si="10">IF(AK6="-",NA(),AK6)</f>
        <v>53.3</v>
      </c>
      <c r="AH12" s="65">
        <f t="shared" si="10"/>
        <v>50.25</v>
      </c>
      <c r="AI12" s="65">
        <f t="shared" si="10"/>
        <v>51.91</v>
      </c>
      <c r="AJ12" s="65">
        <f t="shared" si="10"/>
        <v>53.86</v>
      </c>
      <c r="AP12" s="64" t="s">
        <v>24</v>
      </c>
      <c r="AQ12" s="65">
        <f>IF(AU6="-",NA(),AU6)</f>
        <v>551.42999999999995</v>
      </c>
      <c r="AR12" s="65">
        <f t="shared" ref="AR12:AU12" si="11">IF(AV6="-",NA(),AV6)</f>
        <v>687.99</v>
      </c>
      <c r="AS12" s="65">
        <f t="shared" si="11"/>
        <v>655.75</v>
      </c>
      <c r="AT12" s="65">
        <f t="shared" si="11"/>
        <v>578.19000000000005</v>
      </c>
      <c r="AU12" s="65">
        <f t="shared" si="11"/>
        <v>638.35</v>
      </c>
      <c r="BA12" s="64" t="s">
        <v>24</v>
      </c>
      <c r="BB12" s="65">
        <f>IF(BF6="-",NA(),BF6)</f>
        <v>216.41</v>
      </c>
      <c r="BC12" s="65">
        <f t="shared" ref="BC12:BF12" si="12">IF(BG6="-",NA(),BG6)</f>
        <v>208.47</v>
      </c>
      <c r="BD12" s="65">
        <f t="shared" si="12"/>
        <v>193.85</v>
      </c>
      <c r="BE12" s="65">
        <f t="shared" si="12"/>
        <v>204.31</v>
      </c>
      <c r="BF12" s="65">
        <f t="shared" si="12"/>
        <v>214.2</v>
      </c>
      <c r="BL12" s="64" t="s">
        <v>24</v>
      </c>
      <c r="BM12" s="65">
        <f>IF(BQ6="-",NA(),BQ6)</f>
        <v>105.24</v>
      </c>
      <c r="BN12" s="65">
        <f t="shared" ref="BN12:BQ12" si="13">IF(BR6="-",NA(),BR6)</f>
        <v>105.71</v>
      </c>
      <c r="BO12" s="65">
        <f t="shared" si="13"/>
        <v>105.06</v>
      </c>
      <c r="BP12" s="65">
        <f t="shared" si="13"/>
        <v>106.98</v>
      </c>
      <c r="BQ12" s="65">
        <f t="shared" si="13"/>
        <v>103.06</v>
      </c>
      <c r="BW12" s="64" t="s">
        <v>24</v>
      </c>
      <c r="BX12" s="65">
        <f>IF(CB6="-",NA(),CB6)</f>
        <v>26.03</v>
      </c>
      <c r="BY12" s="65">
        <f t="shared" ref="BY12:CB12" si="14">IF(CC6="-",NA(),CC6)</f>
        <v>25.98</v>
      </c>
      <c r="BZ12" s="65">
        <f t="shared" si="14"/>
        <v>26.84</v>
      </c>
      <c r="CA12" s="65">
        <f t="shared" si="14"/>
        <v>26.08</v>
      </c>
      <c r="CB12" s="65">
        <f t="shared" si="14"/>
        <v>26.92</v>
      </c>
      <c r="CH12" s="64" t="s">
        <v>24</v>
      </c>
      <c r="CI12" s="65">
        <f>IF(CM6="-",NA(),CM6)</f>
        <v>40.69</v>
      </c>
      <c r="CJ12" s="65">
        <f t="shared" ref="CJ12:CM12" si="15">IF(CN6="-",NA(),CN6)</f>
        <v>40.67</v>
      </c>
      <c r="CK12" s="65">
        <f t="shared" si="15"/>
        <v>40.89</v>
      </c>
      <c r="CL12" s="65">
        <f t="shared" si="15"/>
        <v>41.59</v>
      </c>
      <c r="CM12" s="65">
        <f t="shared" si="15"/>
        <v>40.29</v>
      </c>
      <c r="CS12" s="64" t="s">
        <v>24</v>
      </c>
      <c r="CT12" s="65">
        <f>IF(CX6="-",NA(),CX6)</f>
        <v>62.7</v>
      </c>
      <c r="CU12" s="65">
        <f t="shared" ref="CU12:CX12" si="16">IF(CY6="-",NA(),CY6)</f>
        <v>62.59</v>
      </c>
      <c r="CV12" s="65">
        <f t="shared" si="16"/>
        <v>61.76</v>
      </c>
      <c r="CW12" s="65">
        <f t="shared" si="16"/>
        <v>62.75</v>
      </c>
      <c r="CX12" s="65">
        <f t="shared" si="16"/>
        <v>61.99</v>
      </c>
      <c r="DD12" s="64" t="s">
        <v>24</v>
      </c>
      <c r="DE12" s="65">
        <f>IF(DI6="-",NA(),DI6)</f>
        <v>55.39</v>
      </c>
      <c r="DF12" s="65">
        <f t="shared" ref="DF12:DI12" si="17">IF(DJ6="-",NA(),DJ6)</f>
        <v>55.25</v>
      </c>
      <c r="DG12" s="65">
        <f t="shared" si="17"/>
        <v>57.11</v>
      </c>
      <c r="DH12" s="65">
        <f t="shared" si="17"/>
        <v>57.57</v>
      </c>
      <c r="DI12" s="65">
        <f t="shared" si="17"/>
        <v>57.63</v>
      </c>
      <c r="DO12" s="64" t="s">
        <v>24</v>
      </c>
      <c r="DP12" s="65">
        <f>IF(DT6="-",NA(),DT6)</f>
        <v>43.33</v>
      </c>
      <c r="DQ12" s="65">
        <f t="shared" ref="DQ12:DT12" si="18">IF(DU6="-",NA(),DU6)</f>
        <v>44.05</v>
      </c>
      <c r="DR12" s="65">
        <f t="shared" si="18"/>
        <v>51.87</v>
      </c>
      <c r="DS12" s="65">
        <f t="shared" si="18"/>
        <v>52.33</v>
      </c>
      <c r="DT12" s="65">
        <f t="shared" si="18"/>
        <v>52.35</v>
      </c>
      <c r="DZ12" s="64" t="s">
        <v>24</v>
      </c>
      <c r="EA12" s="65">
        <f>IF(EE6="-",NA(),EE6)</f>
        <v>0.52</v>
      </c>
      <c r="EB12" s="65">
        <f t="shared" ref="EB12:EE12" si="19">IF(EF6="-",NA(),EF6)</f>
        <v>1.3</v>
      </c>
      <c r="EC12" s="65">
        <f t="shared" si="19"/>
        <v>0.28000000000000003</v>
      </c>
      <c r="ED12" s="65">
        <f t="shared" si="19"/>
        <v>0.77</v>
      </c>
      <c r="EE12" s="65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2022-02-04T07:39:31Z</cp:lastPrinted>
  <dcterms:created xsi:type="dcterms:W3CDTF">2021-12-03T08:59:11Z</dcterms:created>
  <dcterms:modified xsi:type="dcterms:W3CDTF">2022-02-04T07:39:32Z</dcterms:modified>
  <cp:category/>
</cp:coreProperties>
</file>