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2高岡市\病院\"/>
    </mc:Choice>
  </mc:AlternateContent>
  <xr:revisionPtr revIDLastSave="0" documentId="13_ncr:1_{DEFD0DAE-5E34-4EC6-B7CF-7281D5A2BC62}" xr6:coauthVersionLast="36" xr6:coauthVersionMax="36" xr10:uidLastSave="{00000000-0000-0000-0000-000000000000}"/>
  <workbookProtection workbookAlgorithmName="SHA-512" workbookHashValue="NvjR7CoTvC+ZtmGbLgGXBPocJkxSANmuPzOcUVkEwf60+UcWQ4PlfB0beB2SE5/+pj1R1OKc6VOAN03UVXJgfg==" workbookSaltValue="DBtIpbgYJrBZnmfK+CMlJ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JW12" i="4"/>
  <c r="FZ12" i="4"/>
  <c r="CN12" i="4"/>
  <c r="AU12" i="4"/>
  <c r="B12" i="4"/>
  <c r="LP10" i="4"/>
  <c r="JW10" i="4"/>
  <c r="ID10" i="4"/>
  <c r="EG10" i="4"/>
  <c r="CN10" i="4"/>
  <c r="AU10" i="4"/>
  <c r="JW8" i="4"/>
  <c r="ID8" i="4"/>
  <c r="FZ8" i="4"/>
  <c r="EG8" i="4"/>
  <c r="CN8" i="4"/>
  <c r="AU8" i="4"/>
  <c r="B8" i="4"/>
  <c r="B6" i="4"/>
  <c r="HM78" i="4" l="1"/>
  <c r="FL54" i="4"/>
  <c r="FL32" i="4"/>
  <c r="BX54" i="4"/>
  <c r="BX32" i="4"/>
  <c r="MH78" i="4"/>
  <c r="CS78" i="4"/>
  <c r="IZ54" i="4"/>
  <c r="MN54" i="4"/>
  <c r="MN32" i="4"/>
  <c r="IZ32" i="4"/>
  <c r="C11" i="5"/>
  <c r="D11" i="5"/>
  <c r="E11" i="5"/>
  <c r="B11" i="5"/>
  <c r="AN78" i="4" l="1"/>
  <c r="AE54" i="4"/>
  <c r="AE32" i="4"/>
  <c r="KU54" i="4"/>
  <c r="FH78" i="4"/>
  <c r="DS54" i="4"/>
  <c r="DS32" i="4"/>
  <c r="KU32" i="4"/>
  <c r="KC78" i="4"/>
  <c r="HG54" i="4"/>
  <c r="HG32" i="4"/>
  <c r="LY54" i="4"/>
  <c r="LO78" i="4"/>
  <c r="IK54" i="4"/>
  <c r="IK32" i="4"/>
  <c r="LY32" i="4"/>
  <c r="GT78" i="4"/>
  <c r="EW54" i="4"/>
  <c r="EW32" i="4"/>
  <c r="BZ78" i="4"/>
  <c r="BI54" i="4"/>
  <c r="BI32" i="4"/>
  <c r="GR32" i="4"/>
  <c r="EO78" i="4"/>
  <c r="DD54" i="4"/>
  <c r="DD32" i="4"/>
  <c r="U78" i="4"/>
  <c r="P54" i="4"/>
  <c r="P32" i="4"/>
  <c r="KF54" i="4"/>
  <c r="KF32" i="4"/>
  <c r="JJ78" i="4"/>
  <c r="GR54" i="4"/>
  <c r="BG78" i="4"/>
  <c r="LJ54" i="4"/>
  <c r="LJ32" i="4"/>
  <c r="HV54" i="4"/>
  <c r="HV32" i="4"/>
  <c r="KV78" i="4"/>
  <c r="AT54" i="4"/>
  <c r="AT32" i="4"/>
  <c r="GA78" i="4"/>
  <c r="EH54" i="4"/>
  <c r="EH32" i="4"/>
</calcChain>
</file>

<file path=xl/sharedStrings.xml><?xml version="1.0" encoding="utf-8"?>
<sst xmlns="http://schemas.openxmlformats.org/spreadsheetml/2006/main" count="323" uniqueCount="197">
  <si>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</si>
  <si>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</si>
  <si>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</si>
  <si>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</si>
  <si>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</si>
  <si>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</si>
  <si>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</si>
  <si>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</si>
  <si>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</si>
  <si>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</si>
  <si>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</si>
  <si>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</si>
  <si>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</si>
  <si>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</si>
  <si>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</si>
  <si>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</si>
  <si>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</si>
  <si>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</si>
  <si>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</si>
  <si>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</si>
  <si>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</si>
  <si>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</si>
  <si>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</si>
  <si>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</si>
  <si>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</si>
  <si>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</si>
  <si>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</si>
  <si>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</si>
  <si>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</si>
  <si>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</si>
  <si>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</si>
  <si>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</si>
  <si>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</si>
  <si>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</si>
  <si>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</si>
  <si>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</si>
  <si>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</si>
  <si>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</si>
  <si>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</si>
  <si>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</si>
  <si>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</si>
  <si>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</si>
  <si>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</si>
  <si>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</si>
  <si>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</si>
  <si>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</si>
  <si>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</si>
  <si>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</si>
  <si>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</si>
  <si>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</si>
  <si>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</si>
  <si>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</si>
  <si>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</si>
  <si>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</si>
  <si>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</si>
  <si>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</si>
  <si>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</si>
  <si>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</si>
  <si>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</si>
  <si>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</si>
  <si>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</si>
  <si>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</si>
  <si>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</si>
  <si>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</si>
  <si>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</si>
  <si>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</si>
  <si>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</si>
  <si>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</si>
  <si>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</si>
  <si>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</si>
  <si>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</si>
  <si>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</si>
  <si>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</si>
  <si>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</si>
  <si>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</si>
  <si>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</si>
  <si>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</si>
  <si>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</si>
  <si>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</si>
  <si>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</si>
  <si>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</si>
  <si>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</si>
  <si>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</si>
  <si>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</si>
  <si>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</si>
  <si>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</si>
  <si>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</si>
  <si>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</si>
  <si>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</si>
  <si>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</si>
  <si>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</si>
  <si>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</si>
  <si>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</si>
  <si>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</si>
  <si>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</si>
  <si>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</si>
  <si>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</si>
  <si>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</si>
  <si>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</si>
  <si>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</si>
  <si>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</si>
  <si>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</si>
  <si>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</si>
  <si>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</si>
  <si>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</si>
  <si>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</si>
  <si>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</si>
  <si>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</si>
  <si>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</si>
  <si>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</si>
  <si>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</si>
  <si>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</si>
  <si>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</si>
  <si>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</si>
  <si>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</si>
  <si>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</si>
  <si>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</si>
  <si>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</si>
  <si>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</si>
  <si>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</si>
  <si>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</si>
  <si>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</si>
  <si>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</si>
  <si>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</si>
  <si>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</si>
  <si>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</si>
  <si>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</si>
  <si>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</si>
  <si>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</si>
  <si>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</si>
  <si>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</si>
  <si>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</si>
  <si>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</si>
  <si>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</si>
  <si>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</si>
  <si>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</si>
  <si>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</si>
  <si>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</si>
  <si>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</si>
  <si>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</si>
  <si>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</si>
  <si>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</si>
  <si>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</si>
  <si>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</si>
  <si>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</si>
  <si>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</si>
  <si>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</si>
  <si>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</si>
  <si>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</si>
  <si>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</si>
  <si>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</si>
  <si>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</si>
  <si>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</si>
  <si>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</si>
  <si>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</si>
  <si>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</si>
  <si>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</si>
  <si>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</si>
  <si>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</si>
  <si>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</si>
  <si>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</si>
  <si>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当該値(N-2)</t>
    <phoneticPr fontId="5"/>
  </si>
  <si>
    <t>当該値(N-1)</t>
    <phoneticPr fontId="5"/>
  </si>
  <si>
    <t>当該値(N-4)</t>
    <phoneticPr fontId="5"/>
  </si>
  <si>
    <t>当該値(N-3)</t>
    <phoneticPr fontId="5"/>
  </si>
  <si>
    <t>当該値(N)</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</si>
  <si>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</si>
  <si>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</si>
  <si>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</si>
  <si>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</si>
  <si>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</si>
  <si>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</si>
  <si>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</si>
  <si>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</si>
  <si>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富山県</t>
  </si>
  <si>
    <t>高岡市</t>
  </si>
  <si>
    <t>高岡市民病院</t>
  </si>
  <si>
    <t>当然財務</t>
  </si>
  <si>
    <t>病院事業</t>
  </si>
  <si>
    <t>一般病院</t>
  </si>
  <si>
    <t>400床以上～500床未満</t>
  </si>
  <si>
    <t>非設置</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</si>
  <si>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</si>
  <si>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</si>
  <si>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</si>
  <si>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</si>
  <si>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</si>
  <si>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</si>
  <si>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</si>
  <si>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</si>
  <si>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</si>
  <si>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</si>
  <si>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</si>
  <si>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群輪番制病院として医療圏内の救急医療の一翼を担うとともに、医療圏の急性期医療やがん診療等の高度医療、公立病院として民間病院では限界のある精神・結核・感染症・認知症疾患等の政策的医療を堅持している。とりわけ、新型コロナウイルス感染症に対しては、第2種感染症指定医療機関として、高岡医療圏での中核的役割を果たすべく患者の受入に努めている。
 また、地域医療支援病院として、地域の医療機関と連携・協力を図ることで、地域の医療の質向上に努めている。</t>
    <rPh sb="44" eb="46">
      <t>シンリョウ</t>
    </rPh>
    <rPh sb="46" eb="47">
      <t>トウ</t>
    </rPh>
    <rPh sb="48" eb="50">
      <t>コウド</t>
    </rPh>
    <rPh sb="50" eb="52">
      <t>イリョウ</t>
    </rPh>
    <rPh sb="106" eb="108">
      <t>シンガタ</t>
    </rPh>
    <rPh sb="115" eb="118">
      <t>カンセンショウ</t>
    </rPh>
    <rPh sb="119" eb="120">
      <t>タイ</t>
    </rPh>
    <rPh sb="124" eb="125">
      <t>ダイ</t>
    </rPh>
    <rPh sb="126" eb="127">
      <t>シュ</t>
    </rPh>
    <rPh sb="127" eb="130">
      <t>カンセンショウ</t>
    </rPh>
    <rPh sb="130" eb="132">
      <t>シテイ</t>
    </rPh>
    <rPh sb="132" eb="134">
      <t>イリョウ</t>
    </rPh>
    <rPh sb="134" eb="136">
      <t>キカン</t>
    </rPh>
    <rPh sb="147" eb="149">
      <t>チュウカク</t>
    </rPh>
    <rPh sb="149" eb="150">
      <t>テキ</t>
    </rPh>
    <rPh sb="150" eb="152">
      <t>ヤクワリ</t>
    </rPh>
    <rPh sb="153" eb="154">
      <t>ハ</t>
    </rPh>
    <rPh sb="158" eb="160">
      <t>カンジャ</t>
    </rPh>
    <rPh sb="161" eb="163">
      <t>ウケイレ</t>
    </rPh>
    <rPh sb="164" eb="165">
      <t>ツト</t>
    </rPh>
    <phoneticPr fontId="5"/>
  </si>
  <si>
    <t>　有形固定資産減価償却率、器械備品減価償却率ともに、新型コロナウイルス感染症対応のためなどの新たな器械備品の導入や、電気設備や排水設備等の改良工事の実施により、昨年度より低下しているものの、依然として全国平均、類似団体との比較で上回っている。これは、平成12年度に建設した病院全体分や建設と同時に導入した医療機器等の老朽化が進んでいることを示しており、今後はこれらに対する修繕も増大することが予想され、収支面では費用の増加が懸念される。
　1床当たり有形固定資産については、前年度から病床数に増減はないものの、古い器械備品の除却があり、減少した。
　今後も当院の財政規模を考慮し、施設等の投資計画の見直しを適切なタイミングで行っていく。</t>
    <rPh sb="26" eb="28">
      <t>シンガタ</t>
    </rPh>
    <rPh sb="35" eb="38">
      <t>カンセンショウ</t>
    </rPh>
    <rPh sb="38" eb="40">
      <t>タイオウ</t>
    </rPh>
    <rPh sb="49" eb="51">
      <t>キカイ</t>
    </rPh>
    <rPh sb="51" eb="53">
      <t>ビヒン</t>
    </rPh>
    <rPh sb="58" eb="60">
      <t>デンキ</t>
    </rPh>
    <rPh sb="60" eb="62">
      <t>セツビ</t>
    </rPh>
    <rPh sb="63" eb="65">
      <t>ハイスイ</t>
    </rPh>
    <rPh sb="65" eb="67">
      <t>セツビ</t>
    </rPh>
    <rPh sb="67" eb="68">
      <t>トウ</t>
    </rPh>
    <rPh sb="74" eb="76">
      <t>ジッシ</t>
    </rPh>
    <rPh sb="162" eb="163">
      <t>スス</t>
    </rPh>
    <rPh sb="170" eb="171">
      <t>シメ</t>
    </rPh>
    <rPh sb="255" eb="256">
      <t>フル</t>
    </rPh>
    <rPh sb="257" eb="259">
      <t>キカイ</t>
    </rPh>
    <rPh sb="259" eb="261">
      <t>ビヒン</t>
    </rPh>
    <rPh sb="262" eb="264">
      <t>ジョキャク</t>
    </rPh>
    <rPh sb="268" eb="270">
      <t>ゲンショウ</t>
    </rPh>
    <phoneticPr fontId="5"/>
  </si>
  <si>
    <t>　収支状況については、医業収益では、新型コロナの影響により、入院・外来収益ともに大幅に減少となる一方、医業費用においても、経費が増加し、医業収支は大幅に悪化した。しかし、新型コロナ対応に係る補助金の計上により純利益を計上した。
　収益面では、患者数を、紹介・逆紹介を通じた新規入院患者の獲得等により回復させるとともに、患者1人1日当たりの収益を増加させ、医業収益の増加を目指していく。
　費用面では、今後も継続して費用削減について検討していく。一方で、有形固定資産等の減価償却率は全国平均、類似団体比較でもはるかに高いポイントとなっており、今後は老朽化による修繕費の増加も懸念される。計画的な修繕の実行により費用を抑制しつつも、機器等の継続的・計画的な更新も実施し、当院の医療の質の維持・向上を図っていく必要がある。
　新公立病院改革ガイドラインに基づき、令和3年度から令和7年度までの高岡市民病院第V期中期経営計画を策定し、事業を行っているところである。今後総務省が策定する新たなガイドラインの内容を踏まえて、必要に応じて見直しを検討していく。</t>
    <rPh sb="40" eb="42">
      <t>オオハバ</t>
    </rPh>
    <rPh sb="61" eb="63">
      <t>ケイヒ</t>
    </rPh>
    <rPh sb="64" eb="66">
      <t>ゾウカ</t>
    </rPh>
    <rPh sb="68" eb="70">
      <t>イギョウ</t>
    </rPh>
    <rPh sb="70" eb="72">
      <t>シュウシ</t>
    </rPh>
    <rPh sb="73" eb="75">
      <t>オオハバ</t>
    </rPh>
    <rPh sb="76" eb="78">
      <t>アッカ</t>
    </rPh>
    <rPh sb="85" eb="87">
      <t>シンガタ</t>
    </rPh>
    <rPh sb="90" eb="92">
      <t>タイオウ</t>
    </rPh>
    <rPh sb="93" eb="94">
      <t>カカ</t>
    </rPh>
    <rPh sb="95" eb="98">
      <t>ホジョキン</t>
    </rPh>
    <rPh sb="99" eb="101">
      <t>ケイジョウ</t>
    </rPh>
    <rPh sb="121" eb="123">
      <t>カンジャ</t>
    </rPh>
    <rPh sb="123" eb="124">
      <t>スウ</t>
    </rPh>
    <rPh sb="149" eb="151">
      <t>カイフク</t>
    </rPh>
    <rPh sb="182" eb="184">
      <t>ゾウカ</t>
    </rPh>
    <rPh sb="185" eb="187">
      <t>メザ</t>
    </rPh>
    <rPh sb="413" eb="415">
      <t>ジギョウ</t>
    </rPh>
    <rPh sb="416" eb="417">
      <t>オコナ</t>
    </rPh>
    <rPh sb="430" eb="433">
      <t>ソウムショウ</t>
    </rPh>
    <rPh sb="434" eb="436">
      <t>サクテイ</t>
    </rPh>
    <rPh sb="448" eb="450">
      <t>ナイヨウ</t>
    </rPh>
    <rPh sb="451" eb="452">
      <t>フ</t>
    </rPh>
    <phoneticPr fontId="5"/>
  </si>
  <si>
    <t>　経常収支比率では、前年度比で6.9ポイント増加した。これは、新型コロナ患者受入対応等に係る補助金収入を計上したことによるものである。医業収支比率については、前年度比で9.1ポイント減少した。新型コロナの影響により、患者数が減少し、医業収益が減少した一方で、対応に係る経費が増加したことによるものである。累積欠損金比率は、平成29年度からの収支黒字の継続により累積欠損金は減少しているものの、医業収益が減少したことにより、前年度より4.6ポイント上昇した。今後も収支改善を図り黒字経営を継続するため、医業収益の獲得に努めつつ、地域医療構想との整合性をとりながら、さらなる医療の質の向上と経営の安定に取り組む。
　病床利用率については、新型コロナ病床を確保していることや新規入院患者が減少したことにより、全国平均を下回ったと考えている。今後も新規入院患者の獲得に向け努めていく。
　入院患者１人１日当たり収益は、新たな診療報酬上の加算の取得等により増加した。外来患者１人１日当たりの収益は、放射線治療医の専従配置による加算の取得や新型コロナの影響による軽症患者の減少等により増加した。
　職員給与費対医業収益比率では、退職者数の減少による退職給付費の減等により給与費自体は減少したものの、医業収益が減少したため、前年度比で増加した。今後も適正な人員配置に努めていく。材料費対医業収益比率については、患者数減少に伴い、診療材料費や薬品費も減少したことにより、前年度並みの比率となった。今後も価格交渉、使用節減等により材料費の削減に取り組んでいく。</t>
    <rPh sb="22" eb="24">
      <t>ゾウカ</t>
    </rPh>
    <rPh sb="31" eb="33">
      <t>シンガタ</t>
    </rPh>
    <rPh sb="36" eb="38">
      <t>カンジャ</t>
    </rPh>
    <rPh sb="38" eb="40">
      <t>ウケイレ</t>
    </rPh>
    <rPh sb="40" eb="42">
      <t>タイオウ</t>
    </rPh>
    <rPh sb="42" eb="43">
      <t>トウ</t>
    </rPh>
    <rPh sb="46" eb="49">
      <t>ホジョキン</t>
    </rPh>
    <rPh sb="49" eb="51">
      <t>シュウニュウ</t>
    </rPh>
    <rPh sb="52" eb="54">
      <t>ケイジョウ</t>
    </rPh>
    <rPh sb="71" eb="73">
      <t>ヒリツ</t>
    </rPh>
    <rPh sb="79" eb="83">
      <t>ゼンネンドヒ</t>
    </rPh>
    <rPh sb="91" eb="93">
      <t>ゲンショウ</t>
    </rPh>
    <rPh sb="96" eb="98">
      <t>シンガタ</t>
    </rPh>
    <rPh sb="102" eb="104">
      <t>エイキョウ</t>
    </rPh>
    <rPh sb="108" eb="110">
      <t>カンジャ</t>
    </rPh>
    <rPh sb="110" eb="111">
      <t>スウ</t>
    </rPh>
    <rPh sb="112" eb="114">
      <t>ゲンショウ</t>
    </rPh>
    <rPh sb="116" eb="118">
      <t>イギョウ</t>
    </rPh>
    <rPh sb="118" eb="120">
      <t>シュウエキ</t>
    </rPh>
    <rPh sb="121" eb="123">
      <t>ゲンショウ</t>
    </rPh>
    <rPh sb="125" eb="127">
      <t>イッポウ</t>
    </rPh>
    <rPh sb="129" eb="131">
      <t>タイオウ</t>
    </rPh>
    <rPh sb="132" eb="133">
      <t>カカ</t>
    </rPh>
    <rPh sb="134" eb="136">
      <t>ケイヒ</t>
    </rPh>
    <rPh sb="137" eb="139">
      <t>ゾウカ</t>
    </rPh>
    <rPh sb="196" eb="198">
      <t>イギョウ</t>
    </rPh>
    <rPh sb="198" eb="200">
      <t>シュウエキ</t>
    </rPh>
    <rPh sb="201" eb="203">
      <t>ゲンショウ</t>
    </rPh>
    <rPh sb="211" eb="214">
      <t>ゼンネンド</t>
    </rPh>
    <rPh sb="223" eb="225">
      <t>ジョウショウ</t>
    </rPh>
    <rPh sb="250" eb="252">
      <t>イギョウ</t>
    </rPh>
    <rPh sb="252" eb="254">
      <t>シュウエキ</t>
    </rPh>
    <rPh sb="255" eb="257">
      <t>カクトク</t>
    </rPh>
    <rPh sb="258" eb="259">
      <t>ツト</t>
    </rPh>
    <rPh sb="267" eb="269">
      <t>コウソウ</t>
    </rPh>
    <rPh sb="317" eb="319">
      <t>シンガタ</t>
    </rPh>
    <rPh sb="322" eb="324">
      <t>ビョウショウ</t>
    </rPh>
    <rPh sb="325" eb="327">
      <t>カクホ</t>
    </rPh>
    <rPh sb="334" eb="336">
      <t>シンキ</t>
    </rPh>
    <rPh sb="336" eb="338">
      <t>ニュウイン</t>
    </rPh>
    <rPh sb="338" eb="340">
      <t>カンジャ</t>
    </rPh>
    <rPh sb="341" eb="343">
      <t>ゲンショウ</t>
    </rPh>
    <rPh sb="356" eb="358">
      <t>シタマワ</t>
    </rPh>
    <rPh sb="361" eb="362">
      <t>カンガ</t>
    </rPh>
    <rPh sb="405" eb="406">
      <t>アラ</t>
    </rPh>
    <rPh sb="408" eb="410">
      <t>シンリョウ</t>
    </rPh>
    <rPh sb="410" eb="412">
      <t>ホウシュウ</t>
    </rPh>
    <rPh sb="412" eb="413">
      <t>ジョウ</t>
    </rPh>
    <rPh sb="414" eb="416">
      <t>カサン</t>
    </rPh>
    <rPh sb="417" eb="419">
      <t>シュトク</t>
    </rPh>
    <rPh sb="419" eb="420">
      <t>ナド</t>
    </rPh>
    <rPh sb="423" eb="425">
      <t>ゾウカ</t>
    </rPh>
    <rPh sb="444" eb="447">
      <t>ホウシャセン</t>
    </rPh>
    <rPh sb="447" eb="449">
      <t>チリョウ</t>
    </rPh>
    <rPh sb="449" eb="450">
      <t>イ</t>
    </rPh>
    <rPh sb="451" eb="453">
      <t>センジュウ</t>
    </rPh>
    <rPh sb="453" eb="455">
      <t>ハイチ</t>
    </rPh>
    <rPh sb="458" eb="460">
      <t>カサン</t>
    </rPh>
    <rPh sb="461" eb="463">
      <t>シュトク</t>
    </rPh>
    <rPh sb="470" eb="472">
      <t>エイキョウ</t>
    </rPh>
    <rPh sb="475" eb="477">
      <t>ケイショウ</t>
    </rPh>
    <rPh sb="477" eb="479">
      <t>カンジャ</t>
    </rPh>
    <rPh sb="480" eb="481">
      <t>ゲン</t>
    </rPh>
    <rPh sb="481" eb="482">
      <t>ショウ</t>
    </rPh>
    <rPh sb="482" eb="483">
      <t>トウ</t>
    </rPh>
    <rPh sb="486" eb="488">
      <t>ゾウカ</t>
    </rPh>
    <rPh sb="508" eb="511">
      <t>タイショクシャ</t>
    </rPh>
    <rPh sb="511" eb="512">
      <t>スウ</t>
    </rPh>
    <rPh sb="513" eb="515">
      <t>ゲンショウ</t>
    </rPh>
    <rPh sb="518" eb="520">
      <t>タイショク</t>
    </rPh>
    <rPh sb="520" eb="522">
      <t>キュウフ</t>
    </rPh>
    <rPh sb="522" eb="523">
      <t>ヒ</t>
    </rPh>
    <rPh sb="524" eb="525">
      <t>ゲン</t>
    </rPh>
    <rPh sb="525" eb="526">
      <t>トウ</t>
    </rPh>
    <rPh sb="529" eb="531">
      <t>キュウヨ</t>
    </rPh>
    <rPh sb="531" eb="532">
      <t>ヒ</t>
    </rPh>
    <rPh sb="532" eb="534">
      <t>ジタイ</t>
    </rPh>
    <rPh sb="535" eb="537">
      <t>ゲンショウ</t>
    </rPh>
    <rPh sb="543" eb="545">
      <t>イギョウ</t>
    </rPh>
    <rPh sb="545" eb="547">
      <t>シュウエキ</t>
    </rPh>
    <rPh sb="576" eb="577">
      <t>ツト</t>
    </rPh>
    <rPh sb="598" eb="603">
      <t>カンジャスウゲンショウ</t>
    </rPh>
    <rPh sb="604" eb="605">
      <t>トモナ</t>
    </rPh>
    <rPh sb="613" eb="615">
      <t>ヤクヒン</t>
    </rPh>
    <rPh sb="615" eb="616">
      <t>ヒ</t>
    </rPh>
    <rPh sb="617" eb="619">
      <t>ゲンショウ</t>
    </rPh>
    <rPh sb="627" eb="630">
      <t>ゼンネンド</t>
    </rPh>
    <rPh sb="630" eb="631">
      <t>ナ</t>
    </rPh>
    <rPh sb="652" eb="653">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</si>
</sst>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75.900000000000006</c:v>
                </c:pt>
                <c:pt idx="1">
                  <c:v>76.400000000000006</c:v>
                </c:pt>
                <c:pt idx="2">
                  <c:v>78.099999999999994</c:v>
                </c:pt>
                <c:pt idx="3">
                  <c:v>73.8</c:v>
                </c:pt>
                <c:pt idx="4">
                  <c:v>64.400000000000006</c:v>
                </c:pt>
              </c:numCache>
            </c:numRef>
          </c:val>
          <c:extLst>
            <c:ext xmlns:c16="http://schemas.microsoft.com/office/drawing/2014/chart" uri="{C3380CC4-5D6E-409C-BE32-E72D297353CC}">
              <c16:uniqueId val="{00000000-5C2A-4108-A30C-1E7C85863F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5C2A-4108-A30C-1E7C85863F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10238</c:v>
                </c:pt>
                <c:pt idx="1">
                  <c:v>10855</c:v>
                </c:pt>
                <c:pt idx="2">
                  <c:v>11102</c:v>
                </c:pt>
                <c:pt idx="3">
                  <c:v>10841</c:v>
                </c:pt>
                <c:pt idx="4">
                  <c:v>11752</c:v>
                </c:pt>
              </c:numCache>
            </c:numRef>
          </c:val>
          <c:extLst>
            <c:ext xmlns:c16="http://schemas.microsoft.com/office/drawing/2014/chart" uri="{C3380CC4-5D6E-409C-BE32-E72D297353CC}">
              <c16:uniqueId val="{00000000-FFB6-45B6-86B0-A8B3E46126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FFB6-45B6-86B0-A8B3E46126A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51718</c:v>
                </c:pt>
                <c:pt idx="1">
                  <c:v>51073</c:v>
                </c:pt>
                <c:pt idx="2">
                  <c:v>50616</c:v>
                </c:pt>
                <c:pt idx="3">
                  <c:v>51333</c:v>
                </c:pt>
                <c:pt idx="4">
                  <c:v>52964</c:v>
                </c:pt>
              </c:numCache>
            </c:numRef>
          </c:val>
          <c:extLst>
            <c:ext xmlns:c16="http://schemas.microsoft.com/office/drawing/2014/chart" uri="{C3380CC4-5D6E-409C-BE32-E72D297353CC}">
              <c16:uniqueId val="{00000000-0A16-4F57-AAC4-6D24A85007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0A16-4F57-AAC4-6D24A850076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139.30000000000001</c:v>
                </c:pt>
                <c:pt idx="1">
                  <c:v>138.6</c:v>
                </c:pt>
                <c:pt idx="2">
                  <c:v>135.19999999999999</c:v>
                </c:pt>
                <c:pt idx="3">
                  <c:v>140.5</c:v>
                </c:pt>
                <c:pt idx="4">
                  <c:v>145.1</c:v>
                </c:pt>
              </c:numCache>
            </c:numRef>
          </c:val>
          <c:extLst>
            <c:ext xmlns:c16="http://schemas.microsoft.com/office/drawing/2014/chart" uri="{C3380CC4-5D6E-409C-BE32-E72D297353CC}">
              <c16:uniqueId val="{00000000-20C2-425E-AEDE-DCC1E9AB623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20C2-425E-AEDE-DCC1E9AB623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94.3</c:v>
                </c:pt>
                <c:pt idx="1">
                  <c:v>96.2</c:v>
                </c:pt>
                <c:pt idx="2">
                  <c:v>97</c:v>
                </c:pt>
                <c:pt idx="3">
                  <c:v>95.1</c:v>
                </c:pt>
                <c:pt idx="4">
                  <c:v>86</c:v>
                </c:pt>
              </c:numCache>
            </c:numRef>
          </c:val>
          <c:extLst>
            <c:ext xmlns:c16="http://schemas.microsoft.com/office/drawing/2014/chart" uri="{C3380CC4-5D6E-409C-BE32-E72D297353CC}">
              <c16:uniqueId val="{00000000-5A65-420D-9102-8CB3AE1047C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5A65-420D-9102-8CB3AE1047C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98.6</c:v>
                </c:pt>
                <c:pt idx="1">
                  <c:v>101</c:v>
                </c:pt>
                <c:pt idx="2">
                  <c:v>101.6</c:v>
                </c:pt>
                <c:pt idx="3">
                  <c:v>100.1</c:v>
                </c:pt>
                <c:pt idx="4">
                  <c:v>107</c:v>
                </c:pt>
              </c:numCache>
            </c:numRef>
          </c:val>
          <c:extLst>
            <c:ext xmlns:c16="http://schemas.microsoft.com/office/drawing/2014/chart" uri="{C3380CC4-5D6E-409C-BE32-E72D297353CC}">
              <c16:uniqueId val="{00000000-CF1D-4073-9778-65F8C1154E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CF1D-4073-9778-65F8C1154E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66.400000000000006</c:v>
                </c:pt>
                <c:pt idx="1">
                  <c:v>68.3</c:v>
                </c:pt>
                <c:pt idx="2">
                  <c:v>68</c:v>
                </c:pt>
                <c:pt idx="3">
                  <c:v>68.8</c:v>
                </c:pt>
                <c:pt idx="4">
                  <c:v>68.400000000000006</c:v>
                </c:pt>
              </c:numCache>
            </c:numRef>
          </c:val>
          <c:extLst>
            <c:ext xmlns:c16="http://schemas.microsoft.com/office/drawing/2014/chart" uri="{C3380CC4-5D6E-409C-BE32-E72D297353CC}">
              <c16:uniqueId val="{00000000-12A4-4790-9320-E06CC59A68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12A4-4790-9320-E06CC59A68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79.400000000000006</c:v>
                </c:pt>
                <c:pt idx="1">
                  <c:v>83</c:v>
                </c:pt>
                <c:pt idx="2">
                  <c:v>77.900000000000006</c:v>
                </c:pt>
                <c:pt idx="3">
                  <c:v>77.5</c:v>
                </c:pt>
                <c:pt idx="4">
                  <c:v>73.8</c:v>
                </c:pt>
              </c:numCache>
            </c:numRef>
          </c:val>
          <c:extLst>
            <c:ext xmlns:c16="http://schemas.microsoft.com/office/drawing/2014/chart" uri="{C3380CC4-5D6E-409C-BE32-E72D297353CC}">
              <c16:uniqueId val="{00000000-B4E8-4F83-8402-F7BD99E6623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B4E8-4F83-8402-F7BD99E6623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61074057</c:v>
                </c:pt>
                <c:pt idx="1">
                  <c:v>61235913</c:v>
                </c:pt>
                <c:pt idx="2">
                  <c:v>61954509</c:v>
                </c:pt>
                <c:pt idx="3">
                  <c:v>63007384</c:v>
                </c:pt>
                <c:pt idx="4">
                  <c:v>59910731</c:v>
                </c:pt>
              </c:numCache>
            </c:numRef>
          </c:val>
          <c:extLst>
            <c:ext xmlns:c16="http://schemas.microsoft.com/office/drawing/2014/chart" uri="{C3380CC4-5D6E-409C-BE32-E72D297353CC}">
              <c16:uniqueId val="{00000000-7A5A-4034-AE87-1E4627E3ED8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7A5A-4034-AE87-1E4627E3ED8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23.3</c:v>
                </c:pt>
                <c:pt idx="1">
                  <c:v>24.5</c:v>
                </c:pt>
                <c:pt idx="2">
                  <c:v>23.4</c:v>
                </c:pt>
                <c:pt idx="3">
                  <c:v>22.6</c:v>
                </c:pt>
                <c:pt idx="4">
                  <c:v>22.5</c:v>
                </c:pt>
              </c:numCache>
            </c:numRef>
          </c:val>
          <c:extLst>
            <c:ext xmlns:c16="http://schemas.microsoft.com/office/drawing/2014/chart" uri="{C3380CC4-5D6E-409C-BE32-E72D297353CC}">
              <c16:uniqueId val="{00000000-A2B2-412D-8D29-B076F768CD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A2B2-412D-8D29-B076F768CD4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49.7</c:v>
                </c:pt>
                <c:pt idx="1">
                  <c:v>52.6</c:v>
                </c:pt>
                <c:pt idx="2">
                  <c:v>52.8</c:v>
                </c:pt>
                <c:pt idx="3">
                  <c:v>53.2</c:v>
                </c:pt>
                <c:pt idx="4">
                  <c:v>60</c:v>
                </c:pt>
              </c:numCache>
            </c:numRef>
          </c:val>
          <c:extLst>
            <c:ext xmlns:c16="http://schemas.microsoft.com/office/drawing/2014/chart" uri="{C3380CC4-5D6E-409C-BE32-E72D297353CC}">
              <c16:uniqueId val="{00000000-68AF-4E73-83F4-70D51D56CB5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68AF-4E73-83F4-70D51D56CB5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OB43" sqref="OB4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富山県高岡市　高岡市民病院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333</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12</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401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168956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33068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333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333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98.6</v>
      </c>
      <c r="Q33" s="130"/>
      <c r="R33" s="130"/>
      <c r="S33" s="130"/>
      <c r="T33" s="130"/>
      <c r="U33" s="130"/>
      <c r="V33" s="130"/>
      <c r="W33" s="130"/>
      <c r="X33" s="130"/>
      <c r="Y33" s="130"/>
      <c r="Z33" s="130"/>
      <c r="AA33" s="130"/>
      <c r="AB33" s="130"/>
      <c r="AC33" s="130"/>
      <c r="AD33" s="131"/>
      <c r="AE33" s="129">
        <f>データ!AJ7</f>
        <v>101</v>
      </c>
      <c r="AF33" s="130"/>
      <c r="AG33" s="130"/>
      <c r="AH33" s="130"/>
      <c r="AI33" s="130"/>
      <c r="AJ33" s="130"/>
      <c r="AK33" s="130"/>
      <c r="AL33" s="130"/>
      <c r="AM33" s="130"/>
      <c r="AN33" s="130"/>
      <c r="AO33" s="130"/>
      <c r="AP33" s="130"/>
      <c r="AQ33" s="130"/>
      <c r="AR33" s="130"/>
      <c r="AS33" s="131"/>
      <c r="AT33" s="129">
        <f>データ!AK7</f>
        <v>101.6</v>
      </c>
      <c r="AU33" s="130"/>
      <c r="AV33" s="130"/>
      <c r="AW33" s="130"/>
      <c r="AX33" s="130"/>
      <c r="AY33" s="130"/>
      <c r="AZ33" s="130"/>
      <c r="BA33" s="130"/>
      <c r="BB33" s="130"/>
      <c r="BC33" s="130"/>
      <c r="BD33" s="130"/>
      <c r="BE33" s="130"/>
      <c r="BF33" s="130"/>
      <c r="BG33" s="130"/>
      <c r="BH33" s="131"/>
      <c r="BI33" s="129">
        <f>データ!AL7</f>
        <v>100.1</v>
      </c>
      <c r="BJ33" s="130"/>
      <c r="BK33" s="130"/>
      <c r="BL33" s="130"/>
      <c r="BM33" s="130"/>
      <c r="BN33" s="130"/>
      <c r="BO33" s="130"/>
      <c r="BP33" s="130"/>
      <c r="BQ33" s="130"/>
      <c r="BR33" s="130"/>
      <c r="BS33" s="130"/>
      <c r="BT33" s="130"/>
      <c r="BU33" s="130"/>
      <c r="BV33" s="130"/>
      <c r="BW33" s="131"/>
      <c r="BX33" s="129">
        <f>データ!AM7</f>
        <v>107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94.3</v>
      </c>
      <c r="DE33" s="130"/>
      <c r="DF33" s="130"/>
      <c r="DG33" s="130"/>
      <c r="DH33" s="130"/>
      <c r="DI33" s="130"/>
      <c r="DJ33" s="130"/>
      <c r="DK33" s="130"/>
      <c r="DL33" s="130"/>
      <c r="DM33" s="130"/>
      <c r="DN33" s="130"/>
      <c r="DO33" s="130"/>
      <c r="DP33" s="130"/>
      <c r="DQ33" s="130"/>
      <c r="DR33" s="131"/>
      <c r="DS33" s="129">
        <f>データ!AU7</f>
        <v>96.2</v>
      </c>
      <c r="DT33" s="130"/>
      <c r="DU33" s="130"/>
      <c r="DV33" s="130"/>
      <c r="DW33" s="130"/>
      <c r="DX33" s="130"/>
      <c r="DY33" s="130"/>
      <c r="DZ33" s="130"/>
      <c r="EA33" s="130"/>
      <c r="EB33" s="130"/>
      <c r="EC33" s="130"/>
      <c r="ED33" s="130"/>
      <c r="EE33" s="130"/>
      <c r="EF33" s="130"/>
      <c r="EG33" s="131"/>
      <c r="EH33" s="129">
        <f>データ!AV7</f>
        <v>97</v>
      </c>
      <c r="EI33" s="130"/>
      <c r="EJ33" s="130"/>
      <c r="EK33" s="130"/>
      <c r="EL33" s="130"/>
      <c r="EM33" s="130"/>
      <c r="EN33" s="130"/>
      <c r="EO33" s="130"/>
      <c r="EP33" s="130"/>
      <c r="EQ33" s="130"/>
      <c r="ER33" s="130"/>
      <c r="ES33" s="130"/>
      <c r="ET33" s="130"/>
      <c r="EU33" s="130"/>
      <c r="EV33" s="131"/>
      <c r="EW33" s="129">
        <f>データ!AW7</f>
        <v>95.1</v>
      </c>
      <c r="EX33" s="130"/>
      <c r="EY33" s="130"/>
      <c r="EZ33" s="130"/>
      <c r="FA33" s="130"/>
      <c r="FB33" s="130"/>
      <c r="FC33" s="130"/>
      <c r="FD33" s="130"/>
      <c r="FE33" s="130"/>
      <c r="FF33" s="130"/>
      <c r="FG33" s="130"/>
      <c r="FH33" s="130"/>
      <c r="FI33" s="130"/>
      <c r="FJ33" s="130"/>
      <c r="FK33" s="131"/>
      <c r="FL33" s="129">
        <f>データ!AX7</f>
        <v>86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139.30000000000001</v>
      </c>
      <c r="GS33" s="130"/>
      <c r="GT33" s="130"/>
      <c r="GU33" s="130"/>
      <c r="GV33" s="130"/>
      <c r="GW33" s="130"/>
      <c r="GX33" s="130"/>
      <c r="GY33" s="130"/>
      <c r="GZ33" s="130"/>
      <c r="HA33" s="130"/>
      <c r="HB33" s="130"/>
      <c r="HC33" s="130"/>
      <c r="HD33" s="130"/>
      <c r="HE33" s="130"/>
      <c r="HF33" s="131"/>
      <c r="HG33" s="129">
        <f>データ!BF7</f>
        <v>138.6</v>
      </c>
      <c r="HH33" s="130"/>
      <c r="HI33" s="130"/>
      <c r="HJ33" s="130"/>
      <c r="HK33" s="130"/>
      <c r="HL33" s="130"/>
      <c r="HM33" s="130"/>
      <c r="HN33" s="130"/>
      <c r="HO33" s="130"/>
      <c r="HP33" s="130"/>
      <c r="HQ33" s="130"/>
      <c r="HR33" s="130"/>
      <c r="HS33" s="130"/>
      <c r="HT33" s="130"/>
      <c r="HU33" s="131"/>
      <c r="HV33" s="129">
        <f>データ!BG7</f>
        <v>135.19999999999999</v>
      </c>
      <c r="HW33" s="130"/>
      <c r="HX33" s="130"/>
      <c r="HY33" s="130"/>
      <c r="HZ33" s="130"/>
      <c r="IA33" s="130"/>
      <c r="IB33" s="130"/>
      <c r="IC33" s="130"/>
      <c r="ID33" s="130"/>
      <c r="IE33" s="130"/>
      <c r="IF33" s="130"/>
      <c r="IG33" s="130"/>
      <c r="IH33" s="130"/>
      <c r="II33" s="130"/>
      <c r="IJ33" s="131"/>
      <c r="IK33" s="129">
        <f>データ!BH7</f>
        <v>140.5</v>
      </c>
      <c r="IL33" s="130"/>
      <c r="IM33" s="130"/>
      <c r="IN33" s="130"/>
      <c r="IO33" s="130"/>
      <c r="IP33" s="130"/>
      <c r="IQ33" s="130"/>
      <c r="IR33" s="130"/>
      <c r="IS33" s="130"/>
      <c r="IT33" s="130"/>
      <c r="IU33" s="130"/>
      <c r="IV33" s="130"/>
      <c r="IW33" s="130"/>
      <c r="IX33" s="130"/>
      <c r="IY33" s="131"/>
      <c r="IZ33" s="129">
        <f>データ!BI7</f>
        <v>145.1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75.900000000000006</v>
      </c>
      <c r="KG33" s="130"/>
      <c r="KH33" s="130"/>
      <c r="KI33" s="130"/>
      <c r="KJ33" s="130"/>
      <c r="KK33" s="130"/>
      <c r="KL33" s="130"/>
      <c r="KM33" s="130"/>
      <c r="KN33" s="130"/>
      <c r="KO33" s="130"/>
      <c r="KP33" s="130"/>
      <c r="KQ33" s="130"/>
      <c r="KR33" s="130"/>
      <c r="KS33" s="130"/>
      <c r="KT33" s="131"/>
      <c r="KU33" s="129">
        <f>データ!BQ7</f>
        <v>76.400000000000006</v>
      </c>
      <c r="KV33" s="130"/>
      <c r="KW33" s="130"/>
      <c r="KX33" s="130"/>
      <c r="KY33" s="130"/>
      <c r="KZ33" s="130"/>
      <c r="LA33" s="130"/>
      <c r="LB33" s="130"/>
      <c r="LC33" s="130"/>
      <c r="LD33" s="130"/>
      <c r="LE33" s="130"/>
      <c r="LF33" s="130"/>
      <c r="LG33" s="130"/>
      <c r="LH33" s="130"/>
      <c r="LI33" s="131"/>
      <c r="LJ33" s="129">
        <f>データ!BR7</f>
        <v>78.099999999999994</v>
      </c>
      <c r="LK33" s="130"/>
      <c r="LL33" s="130"/>
      <c r="LM33" s="130"/>
      <c r="LN33" s="130"/>
      <c r="LO33" s="130"/>
      <c r="LP33" s="130"/>
      <c r="LQ33" s="130"/>
      <c r="LR33" s="130"/>
      <c r="LS33" s="130"/>
      <c r="LT33" s="130"/>
      <c r="LU33" s="130"/>
      <c r="LV33" s="130"/>
      <c r="LW33" s="130"/>
      <c r="LX33" s="131"/>
      <c r="LY33" s="129">
        <f>データ!BS7</f>
        <v>73.8</v>
      </c>
      <c r="LZ33" s="130"/>
      <c r="MA33" s="130"/>
      <c r="MB33" s="130"/>
      <c r="MC33" s="130"/>
      <c r="MD33" s="130"/>
      <c r="ME33" s="130"/>
      <c r="MF33" s="130"/>
      <c r="MG33" s="130"/>
      <c r="MH33" s="130"/>
      <c r="MI33" s="130"/>
      <c r="MJ33" s="130"/>
      <c r="MK33" s="130"/>
      <c r="ML33" s="130"/>
      <c r="MM33" s="131"/>
      <c r="MN33" s="129">
        <f>データ!BT7</f>
        <v>64.400000000000006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98.5</v>
      </c>
      <c r="Q34" s="130"/>
      <c r="R34" s="130"/>
      <c r="S34" s="130"/>
      <c r="T34" s="130"/>
      <c r="U34" s="130"/>
      <c r="V34" s="130"/>
      <c r="W34" s="130"/>
      <c r="X34" s="130"/>
      <c r="Y34" s="130"/>
      <c r="Z34" s="130"/>
      <c r="AA34" s="130"/>
      <c r="AB34" s="130"/>
      <c r="AC34" s="130"/>
      <c r="AD34" s="131"/>
      <c r="AE34" s="129">
        <f>データ!AO7</f>
        <v>98.7</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91.6</v>
      </c>
      <c r="DE34" s="130"/>
      <c r="DF34" s="130"/>
      <c r="DG34" s="130"/>
      <c r="DH34" s="130"/>
      <c r="DI34" s="130"/>
      <c r="DJ34" s="130"/>
      <c r="DK34" s="130"/>
      <c r="DL34" s="130"/>
      <c r="DM34" s="130"/>
      <c r="DN34" s="130"/>
      <c r="DO34" s="130"/>
      <c r="DP34" s="130"/>
      <c r="DQ34" s="130"/>
      <c r="DR34" s="131"/>
      <c r="DS34" s="129">
        <f>データ!AZ7</f>
        <v>92.1</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42.9</v>
      </c>
      <c r="GS34" s="130"/>
      <c r="GT34" s="130"/>
      <c r="GU34" s="130"/>
      <c r="GV34" s="130"/>
      <c r="GW34" s="130"/>
      <c r="GX34" s="130"/>
      <c r="GY34" s="130"/>
      <c r="GZ34" s="130"/>
      <c r="HA34" s="130"/>
      <c r="HB34" s="130"/>
      <c r="HC34" s="130"/>
      <c r="HD34" s="130"/>
      <c r="HE34" s="130"/>
      <c r="HF34" s="131"/>
      <c r="HG34" s="129">
        <f>データ!BK7</f>
        <v>40.200000000000003</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76.099999999999994</v>
      </c>
      <c r="KG34" s="130"/>
      <c r="KH34" s="130"/>
      <c r="KI34" s="130"/>
      <c r="KJ34" s="130"/>
      <c r="KK34" s="130"/>
      <c r="KL34" s="130"/>
      <c r="KM34" s="130"/>
      <c r="KN34" s="130"/>
      <c r="KO34" s="130"/>
      <c r="KP34" s="130"/>
      <c r="KQ34" s="130"/>
      <c r="KR34" s="130"/>
      <c r="KS34" s="130"/>
      <c r="KT34" s="131"/>
      <c r="KU34" s="129">
        <f>データ!BV7</f>
        <v>77</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196</v>
      </c>
      <c r="NK39" s="168"/>
      <c r="NL39" s="168"/>
      <c r="NM39" s="168"/>
      <c r="NN39" s="168"/>
      <c r="NO39" s="168"/>
      <c r="NP39" s="168"/>
      <c r="NQ39" s="168"/>
      <c r="NR39" s="168"/>
      <c r="NS39" s="168"/>
      <c r="NT39" s="168"/>
      <c r="NU39" s="168"/>
      <c r="NV39" s="168"/>
      <c r="NW39" s="168"/>
      <c r="NX39" s="169"/>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194</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57</v>
      </c>
      <c r="H55" s="128"/>
      <c r="I55" s="128"/>
      <c r="J55" s="128"/>
      <c r="K55" s="128"/>
      <c r="L55" s="128"/>
      <c r="M55" s="128"/>
      <c r="N55" s="128"/>
      <c r="O55" s="128"/>
      <c r="P55" s="144">
        <f>データ!CA7</f>
        <v>51718</v>
      </c>
      <c r="Q55" s="145"/>
      <c r="R55" s="145"/>
      <c r="S55" s="145"/>
      <c r="T55" s="145"/>
      <c r="U55" s="145"/>
      <c r="V55" s="145"/>
      <c r="W55" s="145"/>
      <c r="X55" s="145"/>
      <c r="Y55" s="145"/>
      <c r="Z55" s="145"/>
      <c r="AA55" s="145"/>
      <c r="AB55" s="145"/>
      <c r="AC55" s="145"/>
      <c r="AD55" s="146"/>
      <c r="AE55" s="144">
        <f>データ!CB7</f>
        <v>51073</v>
      </c>
      <c r="AF55" s="145"/>
      <c r="AG55" s="145"/>
      <c r="AH55" s="145"/>
      <c r="AI55" s="145"/>
      <c r="AJ55" s="145"/>
      <c r="AK55" s="145"/>
      <c r="AL55" s="145"/>
      <c r="AM55" s="145"/>
      <c r="AN55" s="145"/>
      <c r="AO55" s="145"/>
      <c r="AP55" s="145"/>
      <c r="AQ55" s="145"/>
      <c r="AR55" s="145"/>
      <c r="AS55" s="146"/>
      <c r="AT55" s="144">
        <f>データ!CC7</f>
        <v>50616</v>
      </c>
      <c r="AU55" s="145"/>
      <c r="AV55" s="145"/>
      <c r="AW55" s="145"/>
      <c r="AX55" s="145"/>
      <c r="AY55" s="145"/>
      <c r="AZ55" s="145"/>
      <c r="BA55" s="145"/>
      <c r="BB55" s="145"/>
      <c r="BC55" s="145"/>
      <c r="BD55" s="145"/>
      <c r="BE55" s="145"/>
      <c r="BF55" s="145"/>
      <c r="BG55" s="145"/>
      <c r="BH55" s="146"/>
      <c r="BI55" s="144">
        <f>データ!CD7</f>
        <v>51333</v>
      </c>
      <c r="BJ55" s="145"/>
      <c r="BK55" s="145"/>
      <c r="BL55" s="145"/>
      <c r="BM55" s="145"/>
      <c r="BN55" s="145"/>
      <c r="BO55" s="145"/>
      <c r="BP55" s="145"/>
      <c r="BQ55" s="145"/>
      <c r="BR55" s="145"/>
      <c r="BS55" s="145"/>
      <c r="BT55" s="145"/>
      <c r="BU55" s="145"/>
      <c r="BV55" s="145"/>
      <c r="BW55" s="146"/>
      <c r="BX55" s="144">
        <f>データ!CE7</f>
        <v>52964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10238</v>
      </c>
      <c r="DE55" s="145"/>
      <c r="DF55" s="145"/>
      <c r="DG55" s="145"/>
      <c r="DH55" s="145"/>
      <c r="DI55" s="145"/>
      <c r="DJ55" s="145"/>
      <c r="DK55" s="145"/>
      <c r="DL55" s="145"/>
      <c r="DM55" s="145"/>
      <c r="DN55" s="145"/>
      <c r="DO55" s="145"/>
      <c r="DP55" s="145"/>
      <c r="DQ55" s="145"/>
      <c r="DR55" s="146"/>
      <c r="DS55" s="144">
        <f>データ!CM7</f>
        <v>10855</v>
      </c>
      <c r="DT55" s="145"/>
      <c r="DU55" s="145"/>
      <c r="DV55" s="145"/>
      <c r="DW55" s="145"/>
      <c r="DX55" s="145"/>
      <c r="DY55" s="145"/>
      <c r="DZ55" s="145"/>
      <c r="EA55" s="145"/>
      <c r="EB55" s="145"/>
      <c r="EC55" s="145"/>
      <c r="ED55" s="145"/>
      <c r="EE55" s="145"/>
      <c r="EF55" s="145"/>
      <c r="EG55" s="146"/>
      <c r="EH55" s="144">
        <f>データ!CN7</f>
        <v>11102</v>
      </c>
      <c r="EI55" s="145"/>
      <c r="EJ55" s="145"/>
      <c r="EK55" s="145"/>
      <c r="EL55" s="145"/>
      <c r="EM55" s="145"/>
      <c r="EN55" s="145"/>
      <c r="EO55" s="145"/>
      <c r="EP55" s="145"/>
      <c r="EQ55" s="145"/>
      <c r="ER55" s="145"/>
      <c r="ES55" s="145"/>
      <c r="ET55" s="145"/>
      <c r="EU55" s="145"/>
      <c r="EV55" s="146"/>
      <c r="EW55" s="144">
        <f>データ!CO7</f>
        <v>10841</v>
      </c>
      <c r="EX55" s="145"/>
      <c r="EY55" s="145"/>
      <c r="EZ55" s="145"/>
      <c r="FA55" s="145"/>
      <c r="FB55" s="145"/>
      <c r="FC55" s="145"/>
      <c r="FD55" s="145"/>
      <c r="FE55" s="145"/>
      <c r="FF55" s="145"/>
      <c r="FG55" s="145"/>
      <c r="FH55" s="145"/>
      <c r="FI55" s="145"/>
      <c r="FJ55" s="145"/>
      <c r="FK55" s="146"/>
      <c r="FL55" s="144">
        <f>データ!CP7</f>
        <v>11752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49.7</v>
      </c>
      <c r="GS55" s="130"/>
      <c r="GT55" s="130"/>
      <c r="GU55" s="130"/>
      <c r="GV55" s="130"/>
      <c r="GW55" s="130"/>
      <c r="GX55" s="130"/>
      <c r="GY55" s="130"/>
      <c r="GZ55" s="130"/>
      <c r="HA55" s="130"/>
      <c r="HB55" s="130"/>
      <c r="HC55" s="130"/>
      <c r="HD55" s="130"/>
      <c r="HE55" s="130"/>
      <c r="HF55" s="131"/>
      <c r="HG55" s="129">
        <f>データ!CX7</f>
        <v>52.6</v>
      </c>
      <c r="HH55" s="130"/>
      <c r="HI55" s="130"/>
      <c r="HJ55" s="130"/>
      <c r="HK55" s="130"/>
      <c r="HL55" s="130"/>
      <c r="HM55" s="130"/>
      <c r="HN55" s="130"/>
      <c r="HO55" s="130"/>
      <c r="HP55" s="130"/>
      <c r="HQ55" s="130"/>
      <c r="HR55" s="130"/>
      <c r="HS55" s="130"/>
      <c r="HT55" s="130"/>
      <c r="HU55" s="131"/>
      <c r="HV55" s="129">
        <f>データ!CY7</f>
        <v>52.8</v>
      </c>
      <c r="HW55" s="130"/>
      <c r="HX55" s="130"/>
      <c r="HY55" s="130"/>
      <c r="HZ55" s="130"/>
      <c r="IA55" s="130"/>
      <c r="IB55" s="130"/>
      <c r="IC55" s="130"/>
      <c r="ID55" s="130"/>
      <c r="IE55" s="130"/>
      <c r="IF55" s="130"/>
      <c r="IG55" s="130"/>
      <c r="IH55" s="130"/>
      <c r="II55" s="130"/>
      <c r="IJ55" s="131"/>
      <c r="IK55" s="129">
        <f>データ!CZ7</f>
        <v>53.2</v>
      </c>
      <c r="IL55" s="130"/>
      <c r="IM55" s="130"/>
      <c r="IN55" s="130"/>
      <c r="IO55" s="130"/>
      <c r="IP55" s="130"/>
      <c r="IQ55" s="130"/>
      <c r="IR55" s="130"/>
      <c r="IS55" s="130"/>
      <c r="IT55" s="130"/>
      <c r="IU55" s="130"/>
      <c r="IV55" s="130"/>
      <c r="IW55" s="130"/>
      <c r="IX55" s="130"/>
      <c r="IY55" s="131"/>
      <c r="IZ55" s="129">
        <f>データ!DA7</f>
        <v>60</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23.3</v>
      </c>
      <c r="KG55" s="130"/>
      <c r="KH55" s="130"/>
      <c r="KI55" s="130"/>
      <c r="KJ55" s="130"/>
      <c r="KK55" s="130"/>
      <c r="KL55" s="130"/>
      <c r="KM55" s="130"/>
      <c r="KN55" s="130"/>
      <c r="KO55" s="130"/>
      <c r="KP55" s="130"/>
      <c r="KQ55" s="130"/>
      <c r="KR55" s="130"/>
      <c r="KS55" s="130"/>
      <c r="KT55" s="131"/>
      <c r="KU55" s="129">
        <f>データ!DI7</f>
        <v>24.5</v>
      </c>
      <c r="KV55" s="130"/>
      <c r="KW55" s="130"/>
      <c r="KX55" s="130"/>
      <c r="KY55" s="130"/>
      <c r="KZ55" s="130"/>
      <c r="LA55" s="130"/>
      <c r="LB55" s="130"/>
      <c r="LC55" s="130"/>
      <c r="LD55" s="130"/>
      <c r="LE55" s="130"/>
      <c r="LF55" s="130"/>
      <c r="LG55" s="130"/>
      <c r="LH55" s="130"/>
      <c r="LI55" s="131"/>
      <c r="LJ55" s="129">
        <f>データ!DJ7</f>
        <v>23.4</v>
      </c>
      <c r="LK55" s="130"/>
      <c r="LL55" s="130"/>
      <c r="LM55" s="130"/>
      <c r="LN55" s="130"/>
      <c r="LO55" s="130"/>
      <c r="LP55" s="130"/>
      <c r="LQ55" s="130"/>
      <c r="LR55" s="130"/>
      <c r="LS55" s="130"/>
      <c r="LT55" s="130"/>
      <c r="LU55" s="130"/>
      <c r="LV55" s="130"/>
      <c r="LW55" s="130"/>
      <c r="LX55" s="131"/>
      <c r="LY55" s="129">
        <f>データ!DK7</f>
        <v>22.6</v>
      </c>
      <c r="LZ55" s="130"/>
      <c r="MA55" s="130"/>
      <c r="MB55" s="130"/>
      <c r="MC55" s="130"/>
      <c r="MD55" s="130"/>
      <c r="ME55" s="130"/>
      <c r="MF55" s="130"/>
      <c r="MG55" s="130"/>
      <c r="MH55" s="130"/>
      <c r="MI55" s="130"/>
      <c r="MJ55" s="130"/>
      <c r="MK55" s="130"/>
      <c r="ML55" s="130"/>
      <c r="MM55" s="131"/>
      <c r="MN55" s="129">
        <f>データ!DL7</f>
        <v>22.5</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59</v>
      </c>
      <c r="H56" s="128"/>
      <c r="I56" s="128"/>
      <c r="J56" s="128"/>
      <c r="K56" s="128"/>
      <c r="L56" s="128"/>
      <c r="M56" s="128"/>
      <c r="N56" s="128"/>
      <c r="O56" s="128"/>
      <c r="P56" s="144">
        <f>データ!CF7</f>
        <v>55265</v>
      </c>
      <c r="Q56" s="145"/>
      <c r="R56" s="145"/>
      <c r="S56" s="145"/>
      <c r="T56" s="145"/>
      <c r="U56" s="145"/>
      <c r="V56" s="145"/>
      <c r="W56" s="145"/>
      <c r="X56" s="145"/>
      <c r="Y56" s="145"/>
      <c r="Z56" s="145"/>
      <c r="AA56" s="145"/>
      <c r="AB56" s="145"/>
      <c r="AC56" s="145"/>
      <c r="AD56" s="146"/>
      <c r="AE56" s="144">
        <f>データ!CG7</f>
        <v>56892</v>
      </c>
      <c r="AF56" s="145"/>
      <c r="AG56" s="145"/>
      <c r="AH56" s="145"/>
      <c r="AI56" s="145"/>
      <c r="AJ56" s="145"/>
      <c r="AK56" s="145"/>
      <c r="AL56" s="145"/>
      <c r="AM56" s="145"/>
      <c r="AN56" s="145"/>
      <c r="AO56" s="145"/>
      <c r="AP56" s="145"/>
      <c r="AQ56" s="145"/>
      <c r="AR56" s="145"/>
      <c r="AS56" s="146"/>
      <c r="AT56" s="144">
        <f>データ!CH7</f>
        <v>59108</v>
      </c>
      <c r="AU56" s="145"/>
      <c r="AV56" s="145"/>
      <c r="AW56" s="145"/>
      <c r="AX56" s="145"/>
      <c r="AY56" s="145"/>
      <c r="AZ56" s="145"/>
      <c r="BA56" s="145"/>
      <c r="BB56" s="145"/>
      <c r="BC56" s="145"/>
      <c r="BD56" s="145"/>
      <c r="BE56" s="145"/>
      <c r="BF56" s="145"/>
      <c r="BG56" s="145"/>
      <c r="BH56" s="146"/>
      <c r="BI56" s="144">
        <f>データ!CI7</f>
        <v>60271</v>
      </c>
      <c r="BJ56" s="145"/>
      <c r="BK56" s="145"/>
      <c r="BL56" s="145"/>
      <c r="BM56" s="145"/>
      <c r="BN56" s="145"/>
      <c r="BO56" s="145"/>
      <c r="BP56" s="145"/>
      <c r="BQ56" s="145"/>
      <c r="BR56" s="145"/>
      <c r="BS56" s="145"/>
      <c r="BT56" s="145"/>
      <c r="BU56" s="145"/>
      <c r="BV56" s="145"/>
      <c r="BW56" s="146"/>
      <c r="BX56" s="144">
        <f>データ!CJ7</f>
        <v>63766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14455</v>
      </c>
      <c r="DE56" s="145"/>
      <c r="DF56" s="145"/>
      <c r="DG56" s="145"/>
      <c r="DH56" s="145"/>
      <c r="DI56" s="145"/>
      <c r="DJ56" s="145"/>
      <c r="DK56" s="145"/>
      <c r="DL56" s="145"/>
      <c r="DM56" s="145"/>
      <c r="DN56" s="145"/>
      <c r="DO56" s="145"/>
      <c r="DP56" s="145"/>
      <c r="DQ56" s="145"/>
      <c r="DR56" s="146"/>
      <c r="DS56" s="144">
        <f>データ!CR7</f>
        <v>15171</v>
      </c>
      <c r="DT56" s="145"/>
      <c r="DU56" s="145"/>
      <c r="DV56" s="145"/>
      <c r="DW56" s="145"/>
      <c r="DX56" s="145"/>
      <c r="DY56" s="145"/>
      <c r="DZ56" s="145"/>
      <c r="EA56" s="145"/>
      <c r="EB56" s="145"/>
      <c r="EC56" s="145"/>
      <c r="ED56" s="145"/>
      <c r="EE56" s="145"/>
      <c r="EF56" s="145"/>
      <c r="EG56" s="146"/>
      <c r="EH56" s="144">
        <f>データ!CS7</f>
        <v>15887</v>
      </c>
      <c r="EI56" s="145"/>
      <c r="EJ56" s="145"/>
      <c r="EK56" s="145"/>
      <c r="EL56" s="145"/>
      <c r="EM56" s="145"/>
      <c r="EN56" s="145"/>
      <c r="EO56" s="145"/>
      <c r="EP56" s="145"/>
      <c r="EQ56" s="145"/>
      <c r="ER56" s="145"/>
      <c r="ES56" s="145"/>
      <c r="ET56" s="145"/>
      <c r="EU56" s="145"/>
      <c r="EV56" s="146"/>
      <c r="EW56" s="144">
        <f>データ!CT7</f>
        <v>16979</v>
      </c>
      <c r="EX56" s="145"/>
      <c r="EY56" s="145"/>
      <c r="EZ56" s="145"/>
      <c r="FA56" s="145"/>
      <c r="FB56" s="145"/>
      <c r="FC56" s="145"/>
      <c r="FD56" s="145"/>
      <c r="FE56" s="145"/>
      <c r="FF56" s="145"/>
      <c r="FG56" s="145"/>
      <c r="FH56" s="145"/>
      <c r="FI56" s="145"/>
      <c r="FJ56" s="145"/>
      <c r="FK56" s="146"/>
      <c r="FL56" s="144">
        <f>データ!CU7</f>
        <v>18423</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54.1</v>
      </c>
      <c r="GS56" s="130"/>
      <c r="GT56" s="130"/>
      <c r="GU56" s="130"/>
      <c r="GV56" s="130"/>
      <c r="GW56" s="130"/>
      <c r="GX56" s="130"/>
      <c r="GY56" s="130"/>
      <c r="GZ56" s="130"/>
      <c r="HA56" s="130"/>
      <c r="HB56" s="130"/>
      <c r="HC56" s="130"/>
      <c r="HD56" s="130"/>
      <c r="HE56" s="130"/>
      <c r="HF56" s="131"/>
      <c r="HG56" s="129">
        <f>データ!DC7</f>
        <v>53.8</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25.2</v>
      </c>
      <c r="KG56" s="130"/>
      <c r="KH56" s="130"/>
      <c r="KI56" s="130"/>
      <c r="KJ56" s="130"/>
      <c r="KK56" s="130"/>
      <c r="KL56" s="130"/>
      <c r="KM56" s="130"/>
      <c r="KN56" s="130"/>
      <c r="KO56" s="130"/>
      <c r="KP56" s="130"/>
      <c r="KQ56" s="130"/>
      <c r="KR56" s="130"/>
      <c r="KS56" s="130"/>
      <c r="KT56" s="131"/>
      <c r="KU56" s="129">
        <f>データ!DN7</f>
        <v>25.4</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195</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66.400000000000006</v>
      </c>
      <c r="V79" s="157"/>
      <c r="W79" s="157"/>
      <c r="X79" s="157"/>
      <c r="Y79" s="157"/>
      <c r="Z79" s="157"/>
      <c r="AA79" s="157"/>
      <c r="AB79" s="157"/>
      <c r="AC79" s="157"/>
      <c r="AD79" s="157"/>
      <c r="AE79" s="157"/>
      <c r="AF79" s="157"/>
      <c r="AG79" s="157"/>
      <c r="AH79" s="157"/>
      <c r="AI79" s="157"/>
      <c r="AJ79" s="157"/>
      <c r="AK79" s="157"/>
      <c r="AL79" s="157"/>
      <c r="AM79" s="157"/>
      <c r="AN79" s="157">
        <f>データ!DT7</f>
        <v>68.3</v>
      </c>
      <c r="AO79" s="157"/>
      <c r="AP79" s="157"/>
      <c r="AQ79" s="157"/>
      <c r="AR79" s="157"/>
      <c r="AS79" s="157"/>
      <c r="AT79" s="157"/>
      <c r="AU79" s="157"/>
      <c r="AV79" s="157"/>
      <c r="AW79" s="157"/>
      <c r="AX79" s="157"/>
      <c r="AY79" s="157"/>
      <c r="AZ79" s="157"/>
      <c r="BA79" s="157"/>
      <c r="BB79" s="157"/>
      <c r="BC79" s="157"/>
      <c r="BD79" s="157"/>
      <c r="BE79" s="157"/>
      <c r="BF79" s="157"/>
      <c r="BG79" s="157">
        <f>データ!DU7</f>
        <v>68</v>
      </c>
      <c r="BH79" s="157"/>
      <c r="BI79" s="157"/>
      <c r="BJ79" s="157"/>
      <c r="BK79" s="157"/>
      <c r="BL79" s="157"/>
      <c r="BM79" s="157"/>
      <c r="BN79" s="157"/>
      <c r="BO79" s="157"/>
      <c r="BP79" s="157"/>
      <c r="BQ79" s="157"/>
      <c r="BR79" s="157"/>
      <c r="BS79" s="157"/>
      <c r="BT79" s="157"/>
      <c r="BU79" s="157"/>
      <c r="BV79" s="157"/>
      <c r="BW79" s="157"/>
      <c r="BX79" s="157"/>
      <c r="BY79" s="157"/>
      <c r="BZ79" s="157">
        <f>データ!DV7</f>
        <v>68.8</v>
      </c>
      <c r="CA79" s="157"/>
      <c r="CB79" s="157"/>
      <c r="CC79" s="157"/>
      <c r="CD79" s="157"/>
      <c r="CE79" s="157"/>
      <c r="CF79" s="157"/>
      <c r="CG79" s="157"/>
      <c r="CH79" s="157"/>
      <c r="CI79" s="157"/>
      <c r="CJ79" s="157"/>
      <c r="CK79" s="157"/>
      <c r="CL79" s="157"/>
      <c r="CM79" s="157"/>
      <c r="CN79" s="157"/>
      <c r="CO79" s="157"/>
      <c r="CP79" s="157"/>
      <c r="CQ79" s="157"/>
      <c r="CR79" s="157"/>
      <c r="CS79" s="157">
        <f>データ!DW7</f>
        <v>68.400000000000006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79.400000000000006</v>
      </c>
      <c r="EP79" s="157"/>
      <c r="EQ79" s="157"/>
      <c r="ER79" s="157"/>
      <c r="ES79" s="157"/>
      <c r="ET79" s="157"/>
      <c r="EU79" s="157"/>
      <c r="EV79" s="157"/>
      <c r="EW79" s="157"/>
      <c r="EX79" s="157"/>
      <c r="EY79" s="157"/>
      <c r="EZ79" s="157"/>
      <c r="FA79" s="157"/>
      <c r="FB79" s="157"/>
      <c r="FC79" s="157"/>
      <c r="FD79" s="157"/>
      <c r="FE79" s="157"/>
      <c r="FF79" s="157"/>
      <c r="FG79" s="157"/>
      <c r="FH79" s="157">
        <f>データ!EE7</f>
        <v>83</v>
      </c>
      <c r="FI79" s="157"/>
      <c r="FJ79" s="157"/>
      <c r="FK79" s="157"/>
      <c r="FL79" s="157"/>
      <c r="FM79" s="157"/>
      <c r="FN79" s="157"/>
      <c r="FO79" s="157"/>
      <c r="FP79" s="157"/>
      <c r="FQ79" s="157"/>
      <c r="FR79" s="157"/>
      <c r="FS79" s="157"/>
      <c r="FT79" s="157"/>
      <c r="FU79" s="157"/>
      <c r="FV79" s="157"/>
      <c r="FW79" s="157"/>
      <c r="FX79" s="157"/>
      <c r="FY79" s="157"/>
      <c r="FZ79" s="157"/>
      <c r="GA79" s="157">
        <f>データ!EF7</f>
        <v>77.900000000000006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77.5</v>
      </c>
      <c r="GU79" s="157"/>
      <c r="GV79" s="157"/>
      <c r="GW79" s="157"/>
      <c r="GX79" s="157"/>
      <c r="GY79" s="157"/>
      <c r="GZ79" s="157"/>
      <c r="HA79" s="157"/>
      <c r="HB79" s="157"/>
      <c r="HC79" s="157"/>
      <c r="HD79" s="157"/>
      <c r="HE79" s="157"/>
      <c r="HF79" s="157"/>
      <c r="HG79" s="157"/>
      <c r="HH79" s="157"/>
      <c r="HI79" s="157"/>
      <c r="HJ79" s="157"/>
      <c r="HK79" s="157"/>
      <c r="HL79" s="157"/>
      <c r="HM79" s="157">
        <f>データ!EH7</f>
        <v>73.8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61074057</v>
      </c>
      <c r="JK79" s="158"/>
      <c r="JL79" s="158"/>
      <c r="JM79" s="158"/>
      <c r="JN79" s="158"/>
      <c r="JO79" s="158"/>
      <c r="JP79" s="158"/>
      <c r="JQ79" s="158"/>
      <c r="JR79" s="158"/>
      <c r="JS79" s="158"/>
      <c r="JT79" s="158"/>
      <c r="JU79" s="158"/>
      <c r="JV79" s="158"/>
      <c r="JW79" s="158"/>
      <c r="JX79" s="158"/>
      <c r="JY79" s="158"/>
      <c r="JZ79" s="158"/>
      <c r="KA79" s="158"/>
      <c r="KB79" s="158"/>
      <c r="KC79" s="158">
        <f>データ!EP7</f>
        <v>61235913</v>
      </c>
      <c r="KD79" s="158"/>
      <c r="KE79" s="158"/>
      <c r="KF79" s="158"/>
      <c r="KG79" s="158"/>
      <c r="KH79" s="158"/>
      <c r="KI79" s="158"/>
      <c r="KJ79" s="158"/>
      <c r="KK79" s="158"/>
      <c r="KL79" s="158"/>
      <c r="KM79" s="158"/>
      <c r="KN79" s="158"/>
      <c r="KO79" s="158"/>
      <c r="KP79" s="158"/>
      <c r="KQ79" s="158"/>
      <c r="KR79" s="158"/>
      <c r="KS79" s="158"/>
      <c r="KT79" s="158"/>
      <c r="KU79" s="158"/>
      <c r="KV79" s="158">
        <f>データ!EQ7</f>
        <v>61954509</v>
      </c>
      <c r="KW79" s="158"/>
      <c r="KX79" s="158"/>
      <c r="KY79" s="158"/>
      <c r="KZ79" s="158"/>
      <c r="LA79" s="158"/>
      <c r="LB79" s="158"/>
      <c r="LC79" s="158"/>
      <c r="LD79" s="158"/>
      <c r="LE79" s="158"/>
      <c r="LF79" s="158"/>
      <c r="LG79" s="158"/>
      <c r="LH79" s="158"/>
      <c r="LI79" s="158"/>
      <c r="LJ79" s="158"/>
      <c r="LK79" s="158"/>
      <c r="LL79" s="158"/>
      <c r="LM79" s="158"/>
      <c r="LN79" s="158"/>
      <c r="LO79" s="158">
        <f>データ!ER7</f>
        <v>63007384</v>
      </c>
      <c r="LP79" s="158"/>
      <c r="LQ79" s="158"/>
      <c r="LR79" s="158"/>
      <c r="LS79" s="158"/>
      <c r="LT79" s="158"/>
      <c r="LU79" s="158"/>
      <c r="LV79" s="158"/>
      <c r="LW79" s="158"/>
      <c r="LX79" s="158"/>
      <c r="LY79" s="158"/>
      <c r="LZ79" s="158"/>
      <c r="MA79" s="158"/>
      <c r="MB79" s="158"/>
      <c r="MC79" s="158"/>
      <c r="MD79" s="158"/>
      <c r="ME79" s="158"/>
      <c r="MF79" s="158"/>
      <c r="MG79" s="158"/>
      <c r="MH79" s="158">
        <f>データ!ES7</f>
        <v>59910731</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52.5</v>
      </c>
      <c r="V80" s="157"/>
      <c r="W80" s="157"/>
      <c r="X80" s="157"/>
      <c r="Y80" s="157"/>
      <c r="Z80" s="157"/>
      <c r="AA80" s="157"/>
      <c r="AB80" s="157"/>
      <c r="AC80" s="157"/>
      <c r="AD80" s="157"/>
      <c r="AE80" s="157"/>
      <c r="AF80" s="157"/>
      <c r="AG80" s="157"/>
      <c r="AH80" s="157"/>
      <c r="AI80" s="157"/>
      <c r="AJ80" s="157"/>
      <c r="AK80" s="157"/>
      <c r="AL80" s="157"/>
      <c r="AM80" s="157"/>
      <c r="AN80" s="157">
        <f>データ!DY7</f>
        <v>52.7</v>
      </c>
      <c r="AO80" s="157"/>
      <c r="AP80" s="157"/>
      <c r="AQ80" s="157"/>
      <c r="AR80" s="157"/>
      <c r="AS80" s="157"/>
      <c r="AT80" s="157"/>
      <c r="AU80" s="157"/>
      <c r="AV80" s="157"/>
      <c r="AW80" s="157"/>
      <c r="AX80" s="157"/>
      <c r="AY80" s="157"/>
      <c r="AZ80" s="157"/>
      <c r="BA80" s="157"/>
      <c r="BB80" s="157"/>
      <c r="BC80" s="157"/>
      <c r="BD80" s="157"/>
      <c r="BE80" s="157"/>
      <c r="BF80" s="157"/>
      <c r="BG80" s="157">
        <f>データ!DZ7</f>
        <v>53.7</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66.099999999999994</v>
      </c>
      <c r="EP80" s="157"/>
      <c r="EQ80" s="157"/>
      <c r="ER80" s="157"/>
      <c r="ES80" s="157"/>
      <c r="ET80" s="157"/>
      <c r="EU80" s="157"/>
      <c r="EV80" s="157"/>
      <c r="EW80" s="157"/>
      <c r="EX80" s="157"/>
      <c r="EY80" s="157"/>
      <c r="EZ80" s="157"/>
      <c r="FA80" s="157"/>
      <c r="FB80" s="157"/>
      <c r="FC80" s="157"/>
      <c r="FD80" s="157"/>
      <c r="FE80" s="157"/>
      <c r="FF80" s="157"/>
      <c r="FG80" s="157"/>
      <c r="FH80" s="157">
        <f>データ!EJ7</f>
        <v>68.400000000000006</v>
      </c>
      <c r="FI80" s="157"/>
      <c r="FJ80" s="157"/>
      <c r="FK80" s="157"/>
      <c r="FL80" s="157"/>
      <c r="FM80" s="157"/>
      <c r="FN80" s="157"/>
      <c r="FO80" s="157"/>
      <c r="FP80" s="157"/>
      <c r="FQ80" s="157"/>
      <c r="FR80" s="157"/>
      <c r="FS80" s="157"/>
      <c r="FT80" s="157"/>
      <c r="FU80" s="157"/>
      <c r="FV80" s="157"/>
      <c r="FW80" s="157"/>
      <c r="FX80" s="157"/>
      <c r="FY80" s="157"/>
      <c r="FZ80" s="157"/>
      <c r="GA80" s="157">
        <f>データ!EK7</f>
        <v>69.3</v>
      </c>
      <c r="GB80" s="157"/>
      <c r="GC80" s="157"/>
      <c r="GD80" s="157"/>
      <c r="GE80" s="157"/>
      <c r="GF80" s="157"/>
      <c r="GG80" s="157"/>
      <c r="GH80" s="157"/>
      <c r="GI80" s="157"/>
      <c r="GJ80" s="157"/>
      <c r="GK80" s="157"/>
      <c r="GL80" s="157"/>
      <c r="GM80" s="157"/>
      <c r="GN80" s="157"/>
      <c r="GO80" s="157"/>
      <c r="GP80" s="157"/>
      <c r="GQ80" s="157"/>
      <c r="GR80" s="157"/>
      <c r="GS80" s="157"/>
      <c r="GT80" s="157">
        <f>データ!EL7</f>
        <v>71.099999999999994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69.8</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44446754</v>
      </c>
      <c r="JK80" s="158"/>
      <c r="JL80" s="158"/>
      <c r="JM80" s="158"/>
      <c r="JN80" s="158"/>
      <c r="JO80" s="158"/>
      <c r="JP80" s="158"/>
      <c r="JQ80" s="158"/>
      <c r="JR80" s="158"/>
      <c r="JS80" s="158"/>
      <c r="JT80" s="158"/>
      <c r="JU80" s="158"/>
      <c r="JV80" s="158"/>
      <c r="JW80" s="158"/>
      <c r="JX80" s="158"/>
      <c r="JY80" s="158"/>
      <c r="JZ80" s="158"/>
      <c r="KA80" s="158"/>
      <c r="KB80" s="158"/>
      <c r="KC80" s="158">
        <f>データ!EU7</f>
        <v>45729936</v>
      </c>
      <c r="KD80" s="158"/>
      <c r="KE80" s="158"/>
      <c r="KF80" s="158"/>
      <c r="KG80" s="158"/>
      <c r="KH80" s="158"/>
      <c r="KI80" s="158"/>
      <c r="KJ80" s="158"/>
      <c r="KK80" s="158"/>
      <c r="KL80" s="158"/>
      <c r="KM80" s="158"/>
      <c r="KN80" s="158"/>
      <c r="KO80" s="158"/>
      <c r="KP80" s="158"/>
      <c r="KQ80" s="158"/>
      <c r="KR80" s="158"/>
      <c r="KS80" s="158"/>
      <c r="KT80" s="158"/>
      <c r="KU80" s="158"/>
      <c r="KV80" s="158">
        <f>データ!EV7</f>
        <v>47442477</v>
      </c>
      <c r="KW80" s="158"/>
      <c r="KX80" s="158"/>
      <c r="KY80" s="158"/>
      <c r="KZ80" s="158"/>
      <c r="LA80" s="158"/>
      <c r="LB80" s="158"/>
      <c r="LC80" s="158"/>
      <c r="LD80" s="158"/>
      <c r="LE80" s="158"/>
      <c r="LF80" s="158"/>
      <c r="LG80" s="158"/>
      <c r="LH80" s="158"/>
      <c r="LI80" s="158"/>
      <c r="LJ80" s="158"/>
      <c r="LK80" s="158"/>
      <c r="LL80" s="158"/>
      <c r="LM80" s="158"/>
      <c r="LN80" s="158"/>
      <c r="LO80" s="158">
        <f>データ!EW7</f>
        <v>48164556</v>
      </c>
      <c r="LP80" s="158"/>
      <c r="LQ80" s="158"/>
      <c r="LR80" s="158"/>
      <c r="LS80" s="158"/>
      <c r="LT80" s="158"/>
      <c r="LU80" s="158"/>
      <c r="LV80" s="158"/>
      <c r="LW80" s="158"/>
      <c r="LX80" s="158"/>
      <c r="LY80" s="158"/>
      <c r="LZ80" s="158"/>
      <c r="MA80" s="158"/>
      <c r="MB80" s="158"/>
      <c r="MC80" s="158"/>
      <c r="MD80" s="158"/>
      <c r="ME80" s="158"/>
      <c r="MF80" s="158"/>
      <c r="MG80" s="158"/>
      <c r="MH80" s="158">
        <f>データ!EX7</f>
        <v>49637382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yC388X1pVQQcZCkHz7pzpPHQU8C/ahorgute1Azvrva9IfDAaxCvUGogkQAIc6ah15lvCHmGg9t/Y8Inn5OmA==" saltValue="683jZyq0y7XQO7SdxOdR8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157</v>
      </c>
      <c r="BF5" s="62" t="s">
        <v>158</v>
      </c>
      <c r="BG5" s="62" t="s">
        <v>144</v>
      </c>
      <c r="BH5" s="62" t="s">
        <v>145</v>
      </c>
      <c r="BI5" s="62" t="s">
        <v>159</v>
      </c>
      <c r="BJ5" s="62" t="s">
        <v>147</v>
      </c>
      <c r="BK5" s="62" t="s">
        <v>148</v>
      </c>
      <c r="BL5" s="62" t="s">
        <v>149</v>
      </c>
      <c r="BM5" s="62" t="s">
        <v>150</v>
      </c>
      <c r="BN5" s="62" t="s">
        <v>151</v>
      </c>
      <c r="BO5" s="62" t="s">
        <v>152</v>
      </c>
      <c r="BP5" s="62" t="s">
        <v>157</v>
      </c>
      <c r="BQ5" s="62" t="s">
        <v>160</v>
      </c>
      <c r="BR5" s="62" t="s">
        <v>161</v>
      </c>
      <c r="BS5" s="62" t="s">
        <v>162</v>
      </c>
      <c r="BT5" s="62" t="s">
        <v>159</v>
      </c>
      <c r="BU5" s="62" t="s">
        <v>147</v>
      </c>
      <c r="BV5" s="62" t="s">
        <v>148</v>
      </c>
      <c r="BW5" s="62" t="s">
        <v>149</v>
      </c>
      <c r="BX5" s="62" t="s">
        <v>150</v>
      </c>
      <c r="BY5" s="62" t="s">
        <v>151</v>
      </c>
      <c r="BZ5" s="62" t="s">
        <v>152</v>
      </c>
      <c r="CA5" s="62" t="s">
        <v>163</v>
      </c>
      <c r="CB5" s="62" t="s">
        <v>164</v>
      </c>
      <c r="CC5" s="62" t="s">
        <v>144</v>
      </c>
      <c r="CD5" s="62" t="s">
        <v>145</v>
      </c>
      <c r="CE5" s="62" t="s">
        <v>165</v>
      </c>
      <c r="CF5" s="62" t="s">
        <v>147</v>
      </c>
      <c r="CG5" s="62" t="s">
        <v>148</v>
      </c>
      <c r="CH5" s="62" t="s">
        <v>149</v>
      </c>
      <c r="CI5" s="62" t="s">
        <v>150</v>
      </c>
      <c r="CJ5" s="62" t="s">
        <v>151</v>
      </c>
      <c r="CK5" s="62" t="s">
        <v>152</v>
      </c>
      <c r="CL5" s="62" t="s">
        <v>166</v>
      </c>
      <c r="CM5" s="62" t="s">
        <v>143</v>
      </c>
      <c r="CN5" s="62" t="s">
        <v>144</v>
      </c>
      <c r="CO5" s="62" t="s">
        <v>155</v>
      </c>
      <c r="CP5" s="62" t="s">
        <v>165</v>
      </c>
      <c r="CQ5" s="62" t="s">
        <v>147</v>
      </c>
      <c r="CR5" s="62" t="s">
        <v>148</v>
      </c>
      <c r="CS5" s="62" t="s">
        <v>149</v>
      </c>
      <c r="CT5" s="62" t="s">
        <v>150</v>
      </c>
      <c r="CU5" s="62" t="s">
        <v>151</v>
      </c>
      <c r="CV5" s="62" t="s">
        <v>152</v>
      </c>
      <c r="CW5" s="62" t="s">
        <v>157</v>
      </c>
      <c r="CX5" s="62" t="s">
        <v>167</v>
      </c>
      <c r="CY5" s="62" t="s">
        <v>144</v>
      </c>
      <c r="CZ5" s="62" t="s">
        <v>145</v>
      </c>
      <c r="DA5" s="62" t="s">
        <v>165</v>
      </c>
      <c r="DB5" s="62" t="s">
        <v>147</v>
      </c>
      <c r="DC5" s="62" t="s">
        <v>148</v>
      </c>
      <c r="DD5" s="62" t="s">
        <v>149</v>
      </c>
      <c r="DE5" s="62" t="s">
        <v>150</v>
      </c>
      <c r="DF5" s="62" t="s">
        <v>151</v>
      </c>
      <c r="DG5" s="62" t="s">
        <v>152</v>
      </c>
      <c r="DH5" s="62" t="s">
        <v>166</v>
      </c>
      <c r="DI5" s="62" t="s">
        <v>158</v>
      </c>
      <c r="DJ5" s="62" t="s">
        <v>144</v>
      </c>
      <c r="DK5" s="62" t="s">
        <v>168</v>
      </c>
      <c r="DL5" s="62" t="s">
        <v>169</v>
      </c>
      <c r="DM5" s="62" t="s">
        <v>147</v>
      </c>
      <c r="DN5" s="62" t="s">
        <v>148</v>
      </c>
      <c r="DO5" s="62" t="s">
        <v>149</v>
      </c>
      <c r="DP5" s="62" t="s">
        <v>150</v>
      </c>
      <c r="DQ5" s="62" t="s">
        <v>151</v>
      </c>
      <c r="DR5" s="62" t="s">
        <v>152</v>
      </c>
      <c r="DS5" s="62" t="s">
        <v>153</v>
      </c>
      <c r="DT5" s="62" t="s">
        <v>167</v>
      </c>
      <c r="DU5" s="62" t="s">
        <v>144</v>
      </c>
      <c r="DV5" s="62" t="s">
        <v>168</v>
      </c>
      <c r="DW5" s="62" t="s">
        <v>169</v>
      </c>
      <c r="DX5" s="62" t="s">
        <v>147</v>
      </c>
      <c r="DY5" s="62" t="s">
        <v>148</v>
      </c>
      <c r="DZ5" s="62" t="s">
        <v>149</v>
      </c>
      <c r="EA5" s="62" t="s">
        <v>150</v>
      </c>
      <c r="EB5" s="62" t="s">
        <v>151</v>
      </c>
      <c r="EC5" s="62" t="s">
        <v>152</v>
      </c>
      <c r="ED5" s="62" t="s">
        <v>163</v>
      </c>
      <c r="EE5" s="62" t="s">
        <v>160</v>
      </c>
      <c r="EF5" s="62" t="s">
        <v>154</v>
      </c>
      <c r="EG5" s="62" t="s">
        <v>145</v>
      </c>
      <c r="EH5" s="62" t="s">
        <v>165</v>
      </c>
      <c r="EI5" s="62" t="s">
        <v>147</v>
      </c>
      <c r="EJ5" s="62" t="s">
        <v>148</v>
      </c>
      <c r="EK5" s="62" t="s">
        <v>149</v>
      </c>
      <c r="EL5" s="62" t="s">
        <v>150</v>
      </c>
      <c r="EM5" s="62" t="s">
        <v>151</v>
      </c>
      <c r="EN5" s="62" t="s">
        <v>170</v>
      </c>
      <c r="EO5" s="62" t="s">
        <v>153</v>
      </c>
      <c r="EP5" s="62" t="s">
        <v>158</v>
      </c>
      <c r="EQ5" s="62" t="s">
        <v>171</v>
      </c>
      <c r="ER5" s="62" t="s">
        <v>155</v>
      </c>
      <c r="ES5" s="62" t="s">
        <v>169</v>
      </c>
      <c r="ET5" s="62" t="s">
        <v>147</v>
      </c>
      <c r="EU5" s="62" t="s">
        <v>148</v>
      </c>
      <c r="EV5" s="62" t="s">
        <v>149</v>
      </c>
      <c r="EW5" s="62" t="s">
        <v>150</v>
      </c>
      <c r="EX5" s="62" t="s">
        <v>151</v>
      </c>
      <c r="EY5" s="62" t="s">
        <v>152</v>
      </c>
    </row>
    <row r="6" spans="1:155" s="67" customFormat="1" x14ac:dyDescent="0.15">
      <c r="A6" s="48" t="s">
        <v>172</v>
      </c>
      <c r="B6" s="63">
        <f>B8</f>
        <v>2020</v>
      </c>
      <c r="C6" s="63">
        <f t="shared" ref="C6:M6" si="2">C8</f>
        <v>162027</v>
      </c>
      <c r="D6" s="63">
        <f t="shared" si="2"/>
        <v>46</v>
      </c>
      <c r="E6" s="63">
        <f t="shared" si="2"/>
        <v>6</v>
      </c>
      <c r="F6" s="63">
        <f t="shared" si="2"/>
        <v>0</v>
      </c>
      <c r="G6" s="63">
        <f t="shared" si="2"/>
        <v>1</v>
      </c>
      <c r="H6" s="161" t="str">
        <f>IF(H8&lt;&gt;I8,H8,"")&amp;IF(I8&lt;&gt;J8,I8,"")&amp;"　"&amp;J8</f>
        <v>富山県高岡市　高岡市民病院</v>
      </c>
      <c r="I6" s="162"/>
      <c r="J6" s="163"/>
      <c r="K6" s="63" t="str">
        <f t="shared" si="2"/>
        <v>当然財務</v>
      </c>
      <c r="L6" s="63" t="str">
        <f t="shared" si="2"/>
        <v>病院事業</v>
      </c>
      <c r="M6" s="63" t="str">
        <f t="shared" si="2"/>
        <v>一般病院</v>
      </c>
      <c r="N6" s="63" t="str">
        <f>N8</f>
        <v>400床以上～500床未満</v>
      </c>
      <c r="O6" s="63" t="str">
        <f>O8</f>
        <v>非設置</v>
      </c>
      <c r="P6" s="63" t="str">
        <f>P8</f>
        <v>直営</v>
      </c>
      <c r="Q6" s="64">
        <f t="shared" ref="Q6:AH6" si="3">Q8</f>
        <v>22</v>
      </c>
      <c r="R6" s="63" t="str">
        <f t="shared" si="3"/>
        <v>対象</v>
      </c>
      <c r="S6" s="63" t="str">
        <f t="shared" si="3"/>
        <v>ド 透 I 未 訓 ガ</v>
      </c>
      <c r="T6" s="63" t="str">
        <f t="shared" si="3"/>
        <v>救 臨 が 感 災 地 輪</v>
      </c>
      <c r="U6" s="64">
        <f>U8</f>
        <v>168956</v>
      </c>
      <c r="V6" s="64">
        <f>V8</f>
        <v>33068</v>
      </c>
      <c r="W6" s="63" t="str">
        <f>W8</f>
        <v>非該当</v>
      </c>
      <c r="X6" s="63" t="str">
        <f t="shared" ref="X6" si="4">X8</f>
        <v>非該当</v>
      </c>
      <c r="Y6" s="63" t="str">
        <f t="shared" si="3"/>
        <v>７：１</v>
      </c>
      <c r="Z6" s="64">
        <f t="shared" si="3"/>
        <v>333</v>
      </c>
      <c r="AA6" s="64" t="str">
        <f t="shared" si="3"/>
        <v>-</v>
      </c>
      <c r="AB6" s="64">
        <f t="shared" si="3"/>
        <v>12</v>
      </c>
      <c r="AC6" s="64">
        <f t="shared" si="3"/>
        <v>50</v>
      </c>
      <c r="AD6" s="64">
        <f t="shared" si="3"/>
        <v>6</v>
      </c>
      <c r="AE6" s="64">
        <f t="shared" si="3"/>
        <v>401</v>
      </c>
      <c r="AF6" s="64">
        <f t="shared" si="3"/>
        <v>333</v>
      </c>
      <c r="AG6" s="64" t="str">
        <f t="shared" si="3"/>
        <v>-</v>
      </c>
      <c r="AH6" s="64">
        <f t="shared" si="3"/>
        <v>333</v>
      </c>
      <c r="AI6" s="65">
        <f>IF(AI8="-",NA(),AI8)</f>
        <v>98.6</v>
      </c>
      <c r="AJ6" s="65">
        <f t="shared" ref="AJ6:AR6" si="5">IF(AJ8="-",NA(),AJ8)</f>
        <v>101</v>
      </c>
      <c r="AK6" s="65">
        <f t="shared" si="5"/>
        <v>101.6</v>
      </c>
      <c r="AL6" s="65">
        <f t="shared" si="5"/>
        <v>100.1</v>
      </c>
      <c r="AM6" s="65">
        <f t="shared" si="5"/>
        <v>107</v>
      </c>
      <c r="AN6" s="65">
        <f t="shared" si="5"/>
        <v>98.5</v>
      </c>
      <c r="AO6" s="65">
        <f t="shared" si="5"/>
        <v>98.7</v>
      </c>
      <c r="AP6" s="65">
        <f t="shared" si="5"/>
        <v>99</v>
      </c>
      <c r="AQ6" s="65">
        <f t="shared" si="5"/>
        <v>99</v>
      </c>
      <c r="AR6" s="65">
        <f t="shared" si="5"/>
        <v>103.9</v>
      </c>
      <c r="AS6" s="65" t="str">
        <f>IF(AS8="-","【-】","【"&amp;SUBSTITUTE(TEXT(AS8,"#,##0.0"),"-","△")&amp;"】")</f>
        <v>【102.5】</v>
      </c>
      <c r="AT6" s="65">
        <f>IF(AT8="-",NA(),AT8)</f>
        <v>94.3</v>
      </c>
      <c r="AU6" s="65">
        <f t="shared" ref="AU6:BC6" si="6">IF(AU8="-",NA(),AU8)</f>
        <v>96.2</v>
      </c>
      <c r="AV6" s="65">
        <f t="shared" si="6"/>
        <v>97</v>
      </c>
      <c r="AW6" s="65">
        <f t="shared" si="6"/>
        <v>95.1</v>
      </c>
      <c r="AX6" s="65">
        <f t="shared" si="6"/>
        <v>86</v>
      </c>
      <c r="AY6" s="65">
        <f t="shared" si="6"/>
        <v>91.6</v>
      </c>
      <c r="AZ6" s="65">
        <f t="shared" si="6"/>
        <v>92.1</v>
      </c>
      <c r="BA6" s="65">
        <f t="shared" si="6"/>
        <v>92.3</v>
      </c>
      <c r="BB6" s="65">
        <f t="shared" si="6"/>
        <v>92.4</v>
      </c>
      <c r="BC6" s="65">
        <f t="shared" si="6"/>
        <v>87.5</v>
      </c>
      <c r="BD6" s="65" t="str">
        <f>IF(BD8="-","【-】","【"&amp;SUBSTITUTE(TEXT(BD8,"#,##0.0"),"-","△")&amp;"】")</f>
        <v>【84.7】</v>
      </c>
      <c r="BE6" s="65">
        <f>IF(BE8="-",NA(),BE8)</f>
        <v>139.30000000000001</v>
      </c>
      <c r="BF6" s="65">
        <f t="shared" ref="BF6:BN6" si="7">IF(BF8="-",NA(),BF8)</f>
        <v>138.6</v>
      </c>
      <c r="BG6" s="65">
        <f t="shared" si="7"/>
        <v>135.19999999999999</v>
      </c>
      <c r="BH6" s="65">
        <f t="shared" si="7"/>
        <v>140.5</v>
      </c>
      <c r="BI6" s="65">
        <f t="shared" si="7"/>
        <v>145.1</v>
      </c>
      <c r="BJ6" s="65">
        <f t="shared" si="7"/>
        <v>42.9</v>
      </c>
      <c r="BK6" s="65">
        <f t="shared" si="7"/>
        <v>40.200000000000003</v>
      </c>
      <c r="BL6" s="65">
        <f t="shared" si="7"/>
        <v>40.4</v>
      </c>
      <c r="BM6" s="65">
        <f t="shared" si="7"/>
        <v>40.1</v>
      </c>
      <c r="BN6" s="65">
        <f t="shared" si="7"/>
        <v>40.799999999999997</v>
      </c>
      <c r="BO6" s="65" t="str">
        <f>IF(BO8="-","【-】","【"&amp;SUBSTITUTE(TEXT(BO8,"#,##0.0"),"-","△")&amp;"】")</f>
        <v>【69.3】</v>
      </c>
      <c r="BP6" s="65">
        <f>IF(BP8="-",NA(),BP8)</f>
        <v>75.900000000000006</v>
      </c>
      <c r="BQ6" s="65">
        <f t="shared" ref="BQ6:BY6" si="8">IF(BQ8="-",NA(),BQ8)</f>
        <v>76.400000000000006</v>
      </c>
      <c r="BR6" s="65">
        <f t="shared" si="8"/>
        <v>78.099999999999994</v>
      </c>
      <c r="BS6" s="65">
        <f t="shared" si="8"/>
        <v>73.8</v>
      </c>
      <c r="BT6" s="65">
        <f t="shared" si="8"/>
        <v>64.400000000000006</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51718</v>
      </c>
      <c r="CB6" s="66">
        <f t="shared" ref="CB6:CJ6" si="9">IF(CB8="-",NA(),CB8)</f>
        <v>51073</v>
      </c>
      <c r="CC6" s="66">
        <f t="shared" si="9"/>
        <v>50616</v>
      </c>
      <c r="CD6" s="66">
        <f t="shared" si="9"/>
        <v>51333</v>
      </c>
      <c r="CE6" s="66">
        <f t="shared" si="9"/>
        <v>52964</v>
      </c>
      <c r="CF6" s="66">
        <f t="shared" si="9"/>
        <v>55265</v>
      </c>
      <c r="CG6" s="66">
        <f t="shared" si="9"/>
        <v>56892</v>
      </c>
      <c r="CH6" s="66">
        <f t="shared" si="9"/>
        <v>59108</v>
      </c>
      <c r="CI6" s="66">
        <f t="shared" si="9"/>
        <v>60271</v>
      </c>
      <c r="CJ6" s="66">
        <f t="shared" si="9"/>
        <v>63766</v>
      </c>
      <c r="CK6" s="65" t="str">
        <f>IF(CK8="-","【-】","【"&amp;SUBSTITUTE(TEXT(CK8,"#,##0"),"-","△")&amp;"】")</f>
        <v>【56,733】</v>
      </c>
      <c r="CL6" s="66">
        <f>IF(CL8="-",NA(),CL8)</f>
        <v>10238</v>
      </c>
      <c r="CM6" s="66">
        <f t="shared" ref="CM6:CU6" si="10">IF(CM8="-",NA(),CM8)</f>
        <v>10855</v>
      </c>
      <c r="CN6" s="66">
        <f t="shared" si="10"/>
        <v>11102</v>
      </c>
      <c r="CO6" s="66">
        <f t="shared" si="10"/>
        <v>10841</v>
      </c>
      <c r="CP6" s="66">
        <f t="shared" si="10"/>
        <v>11752</v>
      </c>
      <c r="CQ6" s="66">
        <f t="shared" si="10"/>
        <v>14455</v>
      </c>
      <c r="CR6" s="66">
        <f t="shared" si="10"/>
        <v>15171</v>
      </c>
      <c r="CS6" s="66">
        <f t="shared" si="10"/>
        <v>15887</v>
      </c>
      <c r="CT6" s="66">
        <f t="shared" si="10"/>
        <v>16979</v>
      </c>
      <c r="CU6" s="66">
        <f t="shared" si="10"/>
        <v>18423</v>
      </c>
      <c r="CV6" s="65" t="str">
        <f>IF(CV8="-","【-】","【"&amp;SUBSTITUTE(TEXT(CV8,"#,##0"),"-","△")&amp;"】")</f>
        <v>【16,778】</v>
      </c>
      <c r="CW6" s="65">
        <f>IF(CW8="-",NA(),CW8)</f>
        <v>49.7</v>
      </c>
      <c r="CX6" s="65">
        <f t="shared" ref="CX6:DF6" si="11">IF(CX8="-",NA(),CX8)</f>
        <v>52.6</v>
      </c>
      <c r="CY6" s="65">
        <f t="shared" si="11"/>
        <v>52.8</v>
      </c>
      <c r="CZ6" s="65">
        <f t="shared" si="11"/>
        <v>53.2</v>
      </c>
      <c r="DA6" s="65">
        <f t="shared" si="11"/>
        <v>60</v>
      </c>
      <c r="DB6" s="65">
        <f t="shared" si="11"/>
        <v>54.1</v>
      </c>
      <c r="DC6" s="65">
        <f t="shared" si="11"/>
        <v>53.8</v>
      </c>
      <c r="DD6" s="65">
        <f t="shared" si="11"/>
        <v>53</v>
      </c>
      <c r="DE6" s="65">
        <f t="shared" si="11"/>
        <v>53</v>
      </c>
      <c r="DF6" s="65">
        <f t="shared" si="11"/>
        <v>56.7</v>
      </c>
      <c r="DG6" s="65" t="str">
        <f>IF(DG8="-","【-】","【"&amp;SUBSTITUTE(TEXT(DG8,"#,##0.0"),"-","△")&amp;"】")</f>
        <v>【58.8】</v>
      </c>
      <c r="DH6" s="65">
        <f>IF(DH8="-",NA(),DH8)</f>
        <v>23.3</v>
      </c>
      <c r="DI6" s="65">
        <f t="shared" ref="DI6:DQ6" si="12">IF(DI8="-",NA(),DI8)</f>
        <v>24.5</v>
      </c>
      <c r="DJ6" s="65">
        <f t="shared" si="12"/>
        <v>23.4</v>
      </c>
      <c r="DK6" s="65">
        <f t="shared" si="12"/>
        <v>22.6</v>
      </c>
      <c r="DL6" s="65">
        <f t="shared" si="12"/>
        <v>22.5</v>
      </c>
      <c r="DM6" s="65">
        <f t="shared" si="12"/>
        <v>25.2</v>
      </c>
      <c r="DN6" s="65">
        <f t="shared" si="12"/>
        <v>25.4</v>
      </c>
      <c r="DO6" s="65">
        <f t="shared" si="12"/>
        <v>25.8</v>
      </c>
      <c r="DP6" s="65">
        <f t="shared" si="12"/>
        <v>26.4</v>
      </c>
      <c r="DQ6" s="65">
        <f t="shared" si="12"/>
        <v>26.2</v>
      </c>
      <c r="DR6" s="65" t="str">
        <f>IF(DR8="-","【-】","【"&amp;SUBSTITUTE(TEXT(DR8,"#,##0.0"),"-","△")&amp;"】")</f>
        <v>【24.8】</v>
      </c>
      <c r="DS6" s="65">
        <f>IF(DS8="-",NA(),DS8)</f>
        <v>66.400000000000006</v>
      </c>
      <c r="DT6" s="65">
        <f t="shared" ref="DT6:EB6" si="13">IF(DT8="-",NA(),DT8)</f>
        <v>68.3</v>
      </c>
      <c r="DU6" s="65">
        <f t="shared" si="13"/>
        <v>68</v>
      </c>
      <c r="DV6" s="65">
        <f t="shared" si="13"/>
        <v>68.8</v>
      </c>
      <c r="DW6" s="65">
        <f t="shared" si="13"/>
        <v>68.400000000000006</v>
      </c>
      <c r="DX6" s="65">
        <f t="shared" si="13"/>
        <v>52.5</v>
      </c>
      <c r="DY6" s="65">
        <f t="shared" si="13"/>
        <v>52.7</v>
      </c>
      <c r="DZ6" s="65">
        <f t="shared" si="13"/>
        <v>53.7</v>
      </c>
      <c r="EA6" s="65">
        <f t="shared" si="13"/>
        <v>56.4</v>
      </c>
      <c r="EB6" s="65">
        <f t="shared" si="13"/>
        <v>56.8</v>
      </c>
      <c r="EC6" s="65" t="str">
        <f>IF(EC8="-","【-】","【"&amp;SUBSTITUTE(TEXT(EC8,"#,##0.0"),"-","△")&amp;"】")</f>
        <v>【54.8】</v>
      </c>
      <c r="ED6" s="65">
        <f>IF(ED8="-",NA(),ED8)</f>
        <v>79.400000000000006</v>
      </c>
      <c r="EE6" s="65">
        <f t="shared" ref="EE6:EM6" si="14">IF(EE8="-",NA(),EE8)</f>
        <v>83</v>
      </c>
      <c r="EF6" s="65">
        <f t="shared" si="14"/>
        <v>77.900000000000006</v>
      </c>
      <c r="EG6" s="65">
        <f t="shared" si="14"/>
        <v>77.5</v>
      </c>
      <c r="EH6" s="65">
        <f t="shared" si="14"/>
        <v>73.8</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61074057</v>
      </c>
      <c r="EP6" s="66">
        <f t="shared" ref="EP6:EX6" si="15">IF(EP8="-",NA(),EP8)</f>
        <v>61235913</v>
      </c>
      <c r="EQ6" s="66">
        <f t="shared" si="15"/>
        <v>61954509</v>
      </c>
      <c r="ER6" s="66">
        <f t="shared" si="15"/>
        <v>63007384</v>
      </c>
      <c r="ES6" s="66">
        <f t="shared" si="15"/>
        <v>59910731</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x14ac:dyDescent="0.15">
      <c r="A7" s="48" t="s">
        <v>173</v>
      </c>
      <c r="B7" s="63">
        <f t="shared" ref="B7:AH7" si="16">B8</f>
        <v>2020</v>
      </c>
      <c r="C7" s="63">
        <f t="shared" si="16"/>
        <v>162027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400床以上～500床未満</v>
      </c>
      <c r="O7" s="63" t="str">
        <f>O8</f>
        <v>非設置</v>
      </c>
      <c r="P7" s="63" t="str">
        <f>P8</f>
        <v>直営</v>
      </c>
      <c r="Q7" s="64">
        <f t="shared" si="16"/>
        <v>22</v>
      </c>
      <c r="R7" s="63" t="str">
        <f t="shared" si="16"/>
        <v>対象</v>
      </c>
      <c r="S7" s="63" t="str">
        <f t="shared" si="16"/>
        <v>ド 透 I 未 訓 ガ</v>
      </c>
      <c r="T7" s="63" t="str">
        <f t="shared" si="16"/>
        <v>救 臨 が 感 災 地 輪</v>
      </c>
      <c r="U7" s="64">
        <f>U8</f>
        <v>168956</v>
      </c>
      <c r="V7" s="64">
        <f>V8</f>
        <v>33068</v>
      </c>
      <c r="W7" s="63" t="str">
        <f>W8</f>
        <v>非該当</v>
      </c>
      <c r="X7" s="63" t="str">
        <f t="shared" si="16"/>
        <v>非該当</v>
      </c>
      <c r="Y7" s="63" t="str">
        <f t="shared" si="16"/>
        <v>７：１</v>
      </c>
      <c r="Z7" s="64">
        <f t="shared" si="16"/>
        <v>333</v>
      </c>
      <c r="AA7" s="64" t="str">
        <f t="shared" si="16"/>
        <v>-</v>
      </c>
      <c r="AB7" s="64">
        <f t="shared" si="16"/>
        <v>12</v>
      </c>
      <c r="AC7" s="64">
        <f t="shared" si="16"/>
        <v>50</v>
      </c>
      <c r="AD7" s="64">
        <f t="shared" si="16"/>
        <v>6</v>
      </c>
      <c r="AE7" s="64">
        <f t="shared" si="16"/>
        <v>401</v>
      </c>
      <c r="AF7" s="64">
        <f t="shared" si="16"/>
        <v>333</v>
      </c>
      <c r="AG7" s="64" t="str">
        <f t="shared" si="16"/>
        <v>-</v>
      </c>
      <c r="AH7" s="64">
        <f t="shared" si="16"/>
        <v>333</v>
      </c>
      <c r="AI7" s="65">
        <f>AI8</f>
        <v>98.6</v>
      </c>
      <c r="AJ7" s="65">
        <f t="shared" ref="AJ7:AR7" si="17">AJ8</f>
        <v>101</v>
      </c>
      <c r="AK7" s="65">
        <f t="shared" si="17"/>
        <v>101.6</v>
      </c>
      <c r="AL7" s="65">
        <f t="shared" si="17"/>
        <v>100.1</v>
      </c>
      <c r="AM7" s="65">
        <f t="shared" si="17"/>
        <v>107</v>
      </c>
      <c r="AN7" s="65">
        <f t="shared" si="17"/>
        <v>98.5</v>
      </c>
      <c r="AO7" s="65">
        <f t="shared" si="17"/>
        <v>98.7</v>
      </c>
      <c r="AP7" s="65">
        <f t="shared" si="17"/>
        <v>99</v>
      </c>
      <c r="AQ7" s="65">
        <f t="shared" si="17"/>
        <v>99</v>
      </c>
      <c r="AR7" s="65">
        <f t="shared" si="17"/>
        <v>103.9</v>
      </c>
      <c r="AS7" s="65"/>
      <c r="AT7" s="65">
        <f>AT8</f>
        <v>94.3</v>
      </c>
      <c r="AU7" s="65">
        <f t="shared" ref="AU7:BC7" si="18">AU8</f>
        <v>96.2</v>
      </c>
      <c r="AV7" s="65">
        <f t="shared" si="18"/>
        <v>97</v>
      </c>
      <c r="AW7" s="65">
        <f t="shared" si="18"/>
        <v>95.1</v>
      </c>
      <c r="AX7" s="65">
        <f t="shared" si="18"/>
        <v>86</v>
      </c>
      <c r="AY7" s="65">
        <f t="shared" si="18"/>
        <v>91.6</v>
      </c>
      <c r="AZ7" s="65">
        <f t="shared" si="18"/>
        <v>92.1</v>
      </c>
      <c r="BA7" s="65">
        <f t="shared" si="18"/>
        <v>92.3</v>
      </c>
      <c r="BB7" s="65">
        <f t="shared" si="18"/>
        <v>92.4</v>
      </c>
      <c r="BC7" s="65">
        <f t="shared" si="18"/>
        <v>87.5</v>
      </c>
      <c r="BD7" s="65"/>
      <c r="BE7" s="65">
        <f>BE8</f>
        <v>139.30000000000001</v>
      </c>
      <c r="BF7" s="65">
        <f t="shared" ref="BF7:BN7" si="19">BF8</f>
        <v>138.6</v>
      </c>
      <c r="BG7" s="65">
        <f t="shared" si="19"/>
        <v>135.19999999999999</v>
      </c>
      <c r="BH7" s="65">
        <f t="shared" si="19"/>
        <v>140.5</v>
      </c>
      <c r="BI7" s="65">
        <f t="shared" si="19"/>
        <v>145.1</v>
      </c>
      <c r="BJ7" s="65">
        <f t="shared" si="19"/>
        <v>42.9</v>
      </c>
      <c r="BK7" s="65">
        <f t="shared" si="19"/>
        <v>40.200000000000003</v>
      </c>
      <c r="BL7" s="65">
        <f t="shared" si="19"/>
        <v>40.4</v>
      </c>
      <c r="BM7" s="65">
        <f t="shared" si="19"/>
        <v>40.1</v>
      </c>
      <c r="BN7" s="65">
        <f t="shared" si="19"/>
        <v>40.799999999999997</v>
      </c>
      <c r="BO7" s="65"/>
      <c r="BP7" s="65">
        <f>BP8</f>
        <v>75.900000000000006</v>
      </c>
      <c r="BQ7" s="65">
        <f t="shared" ref="BQ7:BY7" si="20">BQ8</f>
        <v>76.400000000000006</v>
      </c>
      <c r="BR7" s="65">
        <f t="shared" si="20"/>
        <v>78.099999999999994</v>
      </c>
      <c r="BS7" s="65">
        <f t="shared" si="20"/>
        <v>73.8</v>
      </c>
      <c r="BT7" s="65">
        <f t="shared" si="20"/>
        <v>64.400000000000006</v>
      </c>
      <c r="BU7" s="65">
        <f t="shared" si="20"/>
        <v>76.099999999999994</v>
      </c>
      <c r="BV7" s="65">
        <f t="shared" si="20"/>
        <v>77</v>
      </c>
      <c r="BW7" s="65">
        <f t="shared" si="20"/>
        <v>77.599999999999994</v>
      </c>
      <c r="BX7" s="65">
        <f t="shared" si="20"/>
        <v>77</v>
      </c>
      <c r="BY7" s="65">
        <f t="shared" si="20"/>
        <v>68.400000000000006</v>
      </c>
      <c r="BZ7" s="65"/>
      <c r="CA7" s="66">
        <f>CA8</f>
        <v>51718</v>
      </c>
      <c r="CB7" s="66">
        <f t="shared" ref="CB7:CJ7" si="21">CB8</f>
        <v>51073</v>
      </c>
      <c r="CC7" s="66">
        <f t="shared" si="21"/>
        <v>50616</v>
      </c>
      <c r="CD7" s="66">
        <f t="shared" si="21"/>
        <v>51333</v>
      </c>
      <c r="CE7" s="66">
        <f t="shared" si="21"/>
        <v>52964</v>
      </c>
      <c r="CF7" s="66">
        <f t="shared" si="21"/>
        <v>55265</v>
      </c>
      <c r="CG7" s="66">
        <f t="shared" si="21"/>
        <v>56892</v>
      </c>
      <c r="CH7" s="66">
        <f t="shared" si="21"/>
        <v>59108</v>
      </c>
      <c r="CI7" s="66">
        <f t="shared" si="21"/>
        <v>60271</v>
      </c>
      <c r="CJ7" s="66">
        <f t="shared" si="21"/>
        <v>63766</v>
      </c>
      <c r="CK7" s="65"/>
      <c r="CL7" s="66">
        <f>CL8</f>
        <v>10238</v>
      </c>
      <c r="CM7" s="66">
        <f t="shared" ref="CM7:CU7" si="22">CM8</f>
        <v>10855</v>
      </c>
      <c r="CN7" s="66">
        <f t="shared" si="22"/>
        <v>11102</v>
      </c>
      <c r="CO7" s="66">
        <f t="shared" si="22"/>
        <v>10841</v>
      </c>
      <c r="CP7" s="66">
        <f t="shared" si="22"/>
        <v>11752</v>
      </c>
      <c r="CQ7" s="66">
        <f t="shared" si="22"/>
        <v>14455</v>
      </c>
      <c r="CR7" s="66">
        <f t="shared" si="22"/>
        <v>15171</v>
      </c>
      <c r="CS7" s="66">
        <f t="shared" si="22"/>
        <v>15887</v>
      </c>
      <c r="CT7" s="66">
        <f t="shared" si="22"/>
        <v>16979</v>
      </c>
      <c r="CU7" s="66">
        <f t="shared" si="22"/>
        <v>18423</v>
      </c>
      <c r="CV7" s="65"/>
      <c r="CW7" s="65">
        <f>CW8</f>
        <v>49.7</v>
      </c>
      <c r="CX7" s="65">
        <f t="shared" ref="CX7:DF7" si="23">CX8</f>
        <v>52.6</v>
      </c>
      <c r="CY7" s="65">
        <f t="shared" si="23"/>
        <v>52.8</v>
      </c>
      <c r="CZ7" s="65">
        <f t="shared" si="23"/>
        <v>53.2</v>
      </c>
      <c r="DA7" s="65">
        <f t="shared" si="23"/>
        <v>60</v>
      </c>
      <c r="DB7" s="65">
        <f t="shared" si="23"/>
        <v>54.1</v>
      </c>
      <c r="DC7" s="65">
        <f t="shared" si="23"/>
        <v>53.8</v>
      </c>
      <c r="DD7" s="65">
        <f t="shared" si="23"/>
        <v>53</v>
      </c>
      <c r="DE7" s="65">
        <f t="shared" si="23"/>
        <v>53</v>
      </c>
      <c r="DF7" s="65">
        <f t="shared" si="23"/>
        <v>56.7</v>
      </c>
      <c r="DG7" s="65"/>
      <c r="DH7" s="65">
        <f>DH8</f>
        <v>23.3</v>
      </c>
      <c r="DI7" s="65">
        <f t="shared" ref="DI7:DQ7" si="24">DI8</f>
        <v>24.5</v>
      </c>
      <c r="DJ7" s="65">
        <f t="shared" si="24"/>
        <v>23.4</v>
      </c>
      <c r="DK7" s="65">
        <f t="shared" si="24"/>
        <v>22.6</v>
      </c>
      <c r="DL7" s="65">
        <f t="shared" si="24"/>
        <v>22.5</v>
      </c>
      <c r="DM7" s="65">
        <f t="shared" si="24"/>
        <v>25.2</v>
      </c>
      <c r="DN7" s="65">
        <f t="shared" si="24"/>
        <v>25.4</v>
      </c>
      <c r="DO7" s="65">
        <f t="shared" si="24"/>
        <v>25.8</v>
      </c>
      <c r="DP7" s="65">
        <f t="shared" si="24"/>
        <v>26.4</v>
      </c>
      <c r="DQ7" s="65">
        <f t="shared" si="24"/>
        <v>26.2</v>
      </c>
      <c r="DR7" s="65"/>
      <c r="DS7" s="65">
        <f>DS8</f>
        <v>66.400000000000006</v>
      </c>
      <c r="DT7" s="65">
        <f t="shared" ref="DT7:EB7" si="25">DT8</f>
        <v>68.3</v>
      </c>
      <c r="DU7" s="65">
        <f t="shared" si="25"/>
        <v>68</v>
      </c>
      <c r="DV7" s="65">
        <f t="shared" si="25"/>
        <v>68.8</v>
      </c>
      <c r="DW7" s="65">
        <f t="shared" si="25"/>
        <v>68.400000000000006</v>
      </c>
      <c r="DX7" s="65">
        <f t="shared" si="25"/>
        <v>52.5</v>
      </c>
      <c r="DY7" s="65">
        <f t="shared" si="25"/>
        <v>52.7</v>
      </c>
      <c r="DZ7" s="65">
        <f t="shared" si="25"/>
        <v>53.7</v>
      </c>
      <c r="EA7" s="65">
        <f t="shared" si="25"/>
        <v>56.4</v>
      </c>
      <c r="EB7" s="65">
        <f t="shared" si="25"/>
        <v>56.8</v>
      </c>
      <c r="EC7" s="65"/>
      <c r="ED7" s="65">
        <f>ED8</f>
        <v>79.400000000000006</v>
      </c>
      <c r="EE7" s="65">
        <f t="shared" ref="EE7:EM7" si="26">EE8</f>
        <v>83</v>
      </c>
      <c r="EF7" s="65">
        <f t="shared" si="26"/>
        <v>77.900000000000006</v>
      </c>
      <c r="EG7" s="65">
        <f t="shared" si="26"/>
        <v>77.5</v>
      </c>
      <c r="EH7" s="65">
        <f t="shared" si="26"/>
        <v>73.8</v>
      </c>
      <c r="EI7" s="65">
        <f t="shared" si="26"/>
        <v>66.099999999999994</v>
      </c>
      <c r="EJ7" s="65">
        <f t="shared" si="26"/>
        <v>68.400000000000006</v>
      </c>
      <c r="EK7" s="65">
        <f t="shared" si="26"/>
        <v>69.3</v>
      </c>
      <c r="EL7" s="65">
        <f t="shared" si="26"/>
        <v>71.099999999999994</v>
      </c>
      <c r="EM7" s="65">
        <f t="shared" si="26"/>
        <v>69.8</v>
      </c>
      <c r="EN7" s="65"/>
      <c r="EO7" s="66">
        <f>EO8</f>
        <v>61074057</v>
      </c>
      <c r="EP7" s="66">
        <f t="shared" ref="EP7:EX7" si="27">EP8</f>
        <v>61235913</v>
      </c>
      <c r="EQ7" s="66">
        <f t="shared" si="27"/>
        <v>61954509</v>
      </c>
      <c r="ER7" s="66">
        <f t="shared" si="27"/>
        <v>63007384</v>
      </c>
      <c r="ES7" s="66">
        <f t="shared" si="27"/>
        <v>59910731</v>
      </c>
      <c r="ET7" s="66">
        <f t="shared" si="27"/>
        <v>44446754</v>
      </c>
      <c r="EU7" s="66">
        <f t="shared" si="27"/>
        <v>45729936</v>
      </c>
      <c r="EV7" s="66">
        <f t="shared" si="27"/>
        <v>47442477</v>
      </c>
      <c r="EW7" s="66">
        <f t="shared" si="27"/>
        <v>48164556</v>
      </c>
      <c r="EX7" s="66">
        <f t="shared" si="27"/>
        <v>49637382</v>
      </c>
      <c r="EY7" s="66"/>
    </row>
    <row r="8" spans="1:155" s="67" customFormat="1" x14ac:dyDescent="0.15">
      <c r="A8" s="48"/>
      <c r="B8" s="68">
        <v>2020</v>
      </c>
      <c r="C8" s="68">
        <v>162027</v>
      </c>
      <c r="D8" s="68">
        <v>46</v>
      </c>
      <c r="E8" s="68">
        <v>6</v>
      </c>
      <c r="F8" s="68">
        <v>0</v>
      </c>
      <c r="G8" s="68">
        <v>1</v>
      </c>
      <c r="H8" s="68" t="s">
        <v>174</v>
      </c>
      <c r="I8" s="68" t="s">
        <v>175</v>
      </c>
      <c r="J8" s="68" t="s">
        <v>176</v>
      </c>
      <c r="K8" s="68" t="s">
        <v>177</v>
      </c>
      <c r="L8" s="68" t="s">
        <v>178</v>
      </c>
      <c r="M8" s="68" t="s">
        <v>179</v>
      </c>
      <c r="N8" s="68" t="s">
        <v>180</v>
      </c>
      <c r="O8" s="68" t="s">
        <v>181</v>
      </c>
      <c r="P8" s="68" t="s">
        <v>182</v>
      </c>
      <c r="Q8" s="69">
        <v>22</v>
      </c>
      <c r="R8" s="68" t="s">
        <v>183</v>
      </c>
      <c r="S8" s="68" t="s">
        <v>184</v>
      </c>
      <c r="T8" s="68" t="s">
        <v>185</v>
      </c>
      <c r="U8" s="69">
        <v>168956</v>
      </c>
      <c r="V8" s="69">
        <v>33068</v>
      </c>
      <c r="W8" s="68" t="s">
        <v>186</v>
      </c>
      <c r="X8" s="68" t="s">
        <v>186</v>
      </c>
      <c r="Y8" s="70" t="s">
        <v>187</v>
      </c>
      <c r="Z8" s="69">
        <v>333</v>
      </c>
      <c r="AA8" s="69" t="s">
        <v>39</v>
      </c>
      <c r="AB8" s="69">
        <v>12</v>
      </c>
      <c r="AC8" s="69">
        <v>50</v>
      </c>
      <c r="AD8" s="69">
        <v>6</v>
      </c>
      <c r="AE8" s="69">
        <v>401</v>
      </c>
      <c r="AF8" s="69">
        <v>333</v>
      </c>
      <c r="AG8" s="69" t="s">
        <v>39</v>
      </c>
      <c r="AH8" s="69">
        <v>333</v>
      </c>
      <c r="AI8" s="71">
        <v>98.6</v>
      </c>
      <c r="AJ8" s="71">
        <v>101</v>
      </c>
      <c r="AK8" s="71">
        <v>101.6</v>
      </c>
      <c r="AL8" s="71">
        <v>100.1</v>
      </c>
      <c r="AM8" s="71">
        <v>107</v>
      </c>
      <c r="AN8" s="71">
        <v>98.5</v>
      </c>
      <c r="AO8" s="71">
        <v>98.7</v>
      </c>
      <c r="AP8" s="71">
        <v>99</v>
      </c>
      <c r="AQ8" s="71">
        <v>99</v>
      </c>
      <c r="AR8" s="71">
        <v>103.9</v>
      </c>
      <c r="AS8" s="71">
        <v>102.5</v>
      </c>
      <c r="AT8" s="71">
        <v>94.3</v>
      </c>
      <c r="AU8" s="71">
        <v>96.2</v>
      </c>
      <c r="AV8" s="71">
        <v>97</v>
      </c>
      <c r="AW8" s="71">
        <v>95.1</v>
      </c>
      <c r="AX8" s="71">
        <v>86</v>
      </c>
      <c r="AY8" s="71">
        <v>91.6</v>
      </c>
      <c r="AZ8" s="71">
        <v>92.1</v>
      </c>
      <c r="BA8" s="71">
        <v>92.3</v>
      </c>
      <c r="BB8" s="71">
        <v>92.4</v>
      </c>
      <c r="BC8" s="71">
        <v>87.5</v>
      </c>
      <c r="BD8" s="71">
        <v>84.7</v>
      </c>
      <c r="BE8" s="72">
        <v>139.30000000000001</v>
      </c>
      <c r="BF8" s="72">
        <v>138.6</v>
      </c>
      <c r="BG8" s="72">
        <v>135.19999999999999</v>
      </c>
      <c r="BH8" s="72">
        <v>140.5</v>
      </c>
      <c r="BI8" s="72">
        <v>145.1</v>
      </c>
      <c r="BJ8" s="72">
        <v>42.9</v>
      </c>
      <c r="BK8" s="72">
        <v>40.200000000000003</v>
      </c>
      <c r="BL8" s="72">
        <v>40.4</v>
      </c>
      <c r="BM8" s="72">
        <v>40.1</v>
      </c>
      <c r="BN8" s="72">
        <v>40.799999999999997</v>
      </c>
      <c r="BO8" s="72">
        <v>69.3</v>
      </c>
      <c r="BP8" s="71">
        <v>75.900000000000006</v>
      </c>
      <c r="BQ8" s="71">
        <v>76.400000000000006</v>
      </c>
      <c r="BR8" s="71">
        <v>78.099999999999994</v>
      </c>
      <c r="BS8" s="71">
        <v>73.8</v>
      </c>
      <c r="BT8" s="71">
        <v>64.400000000000006</v>
      </c>
      <c r="BU8" s="71">
        <v>76.099999999999994</v>
      </c>
      <c r="BV8" s="71">
        <v>77</v>
      </c>
      <c r="BW8" s="71">
        <v>77.599999999999994</v>
      </c>
      <c r="BX8" s="71">
        <v>77</v>
      </c>
      <c r="BY8" s="71">
        <v>68.400000000000006</v>
      </c>
      <c r="BZ8" s="71">
        <v>67.2</v>
      </c>
      <c r="CA8" s="72">
        <v>51718</v>
      </c>
      <c r="CB8" s="72">
        <v>51073</v>
      </c>
      <c r="CC8" s="72">
        <v>50616</v>
      </c>
      <c r="CD8" s="72">
        <v>51333</v>
      </c>
      <c r="CE8" s="72">
        <v>52964</v>
      </c>
      <c r="CF8" s="72">
        <v>55265</v>
      </c>
      <c r="CG8" s="72">
        <v>56892</v>
      </c>
      <c r="CH8" s="72">
        <v>59108</v>
      </c>
      <c r="CI8" s="72">
        <v>60271</v>
      </c>
      <c r="CJ8" s="72">
        <v>63766</v>
      </c>
      <c r="CK8" s="71">
        <v>56733</v>
      </c>
      <c r="CL8" s="72">
        <v>10238</v>
      </c>
      <c r="CM8" s="72">
        <v>10855</v>
      </c>
      <c r="CN8" s="72">
        <v>11102</v>
      </c>
      <c r="CO8" s="72">
        <v>10841</v>
      </c>
      <c r="CP8" s="72">
        <v>11752</v>
      </c>
      <c r="CQ8" s="72">
        <v>14455</v>
      </c>
      <c r="CR8" s="72">
        <v>15171</v>
      </c>
      <c r="CS8" s="72">
        <v>15887</v>
      </c>
      <c r="CT8" s="72">
        <v>16979</v>
      </c>
      <c r="CU8" s="72">
        <v>18423</v>
      </c>
      <c r="CV8" s="71">
        <v>16778</v>
      </c>
      <c r="CW8" s="72">
        <v>49.7</v>
      </c>
      <c r="CX8" s="72">
        <v>52.6</v>
      </c>
      <c r="CY8" s="72">
        <v>52.8</v>
      </c>
      <c r="CZ8" s="72">
        <v>53.2</v>
      </c>
      <c r="DA8" s="72">
        <v>60</v>
      </c>
      <c r="DB8" s="72">
        <v>54.1</v>
      </c>
      <c r="DC8" s="72">
        <v>53.8</v>
      </c>
      <c r="DD8" s="72">
        <v>53</v>
      </c>
      <c r="DE8" s="72">
        <v>53</v>
      </c>
      <c r="DF8" s="72">
        <v>56.7</v>
      </c>
      <c r="DG8" s="72">
        <v>58.8</v>
      </c>
      <c r="DH8" s="72">
        <v>23.3</v>
      </c>
      <c r="DI8" s="72">
        <v>24.5</v>
      </c>
      <c r="DJ8" s="72">
        <v>23.4</v>
      </c>
      <c r="DK8" s="72">
        <v>22.6</v>
      </c>
      <c r="DL8" s="72">
        <v>22.5</v>
      </c>
      <c r="DM8" s="72">
        <v>25.2</v>
      </c>
      <c r="DN8" s="72">
        <v>25.4</v>
      </c>
      <c r="DO8" s="72">
        <v>25.8</v>
      </c>
      <c r="DP8" s="72">
        <v>26.4</v>
      </c>
      <c r="DQ8" s="72">
        <v>26.2</v>
      </c>
      <c r="DR8" s="72">
        <v>24.8</v>
      </c>
      <c r="DS8" s="71">
        <v>66.400000000000006</v>
      </c>
      <c r="DT8" s="71">
        <v>68.3</v>
      </c>
      <c r="DU8" s="71">
        <v>68</v>
      </c>
      <c r="DV8" s="71">
        <v>68.8</v>
      </c>
      <c r="DW8" s="71">
        <v>68.400000000000006</v>
      </c>
      <c r="DX8" s="71">
        <v>52.5</v>
      </c>
      <c r="DY8" s="71">
        <v>52.7</v>
      </c>
      <c r="DZ8" s="71">
        <v>53.7</v>
      </c>
      <c r="EA8" s="71">
        <v>56.4</v>
      </c>
      <c r="EB8" s="71">
        <v>56.8</v>
      </c>
      <c r="EC8" s="71">
        <v>54.8</v>
      </c>
      <c r="ED8" s="71">
        <v>79.400000000000006</v>
      </c>
      <c r="EE8" s="71">
        <v>83</v>
      </c>
      <c r="EF8" s="71">
        <v>77.900000000000006</v>
      </c>
      <c r="EG8" s="71">
        <v>77.5</v>
      </c>
      <c r="EH8" s="71">
        <v>73.8</v>
      </c>
      <c r="EI8" s="71">
        <v>66.099999999999994</v>
      </c>
      <c r="EJ8" s="71">
        <v>68.400000000000006</v>
      </c>
      <c r="EK8" s="71">
        <v>69.3</v>
      </c>
      <c r="EL8" s="71">
        <v>71.099999999999994</v>
      </c>
      <c r="EM8" s="71">
        <v>69.8</v>
      </c>
      <c r="EN8" s="71">
        <v>70.3</v>
      </c>
      <c r="EO8" s="72">
        <v>61074057</v>
      </c>
      <c r="EP8" s="72">
        <v>61235913</v>
      </c>
      <c r="EQ8" s="72">
        <v>61954509</v>
      </c>
      <c r="ER8" s="72">
        <v>63007384</v>
      </c>
      <c r="ES8" s="72">
        <v>59910731</v>
      </c>
      <c r="ET8" s="72">
        <v>44446754</v>
      </c>
      <c r="EU8" s="72">
        <v>45729936</v>
      </c>
      <c r="EV8" s="72">
        <v>47442477</v>
      </c>
      <c r="EW8" s="72">
        <v>48164556</v>
      </c>
      <c r="EX8" s="72">
        <v>49637382</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188</v>
      </c>
      <c r="C10" s="77" t="s">
        <v>189</v>
      </c>
      <c r="D10" s="77" t="s">
        <v>190</v>
      </c>
      <c r="E10" s="77" t="s">
        <v>191</v>
      </c>
      <c r="F10" s="77" t="s">
        <v>192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2022-02-04T07:40:19Z</cp:lastPrinted>
  <dcterms:created xsi:type="dcterms:W3CDTF">2021-12-03T08:43:41Z</dcterms:created>
  <dcterms:modified xsi:type="dcterms:W3CDTF">2022-02-10T07:13:56Z</dcterms:modified>
  <cp:category/>
</cp:coreProperties>
</file>