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26.238\財務係$\財務係共有\11.照会関係\令和03年度\【R040121締切】経営分析比較表\照会\回答\01財務係案\"/>
    </mc:Choice>
  </mc:AlternateContent>
  <workbookProtection workbookAlgorithmName="SHA-512" workbookHashValue="1k9BELi8VK52Ee1C4HpRq3OPpItRh7IjlpRt8rQIOPxT3KRGX9+BVJyxam0AdpQsEAYPWN5L9inm6vbn/rFrNA==" workbookSaltValue="GIPQfGuVPnSnb7mRsXmSk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F85" i="4"/>
  <c r="E85" i="4"/>
  <c r="AT10" i="4"/>
  <c r="AL10" i="4"/>
  <c r="AD10" i="4"/>
  <c r="I10" i="4"/>
  <c r="B10" i="4"/>
  <c r="AL8" i="4"/>
  <c r="P8" i="4"/>
  <c r="I8" i="4"/>
</calcChain>
</file>

<file path=xl/sharedStrings.xml><?xml version="1.0" encoding="utf-8"?>
<sst xmlns="http://schemas.openxmlformats.org/spreadsheetml/2006/main" count="231" uniqueCount="117">
  <si>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</si>
  <si>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</si>
  <si>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</si>
  <si>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</si>
  <si>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</si>
  <si>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</si>
  <si>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</si>
  <si>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</si>
  <si>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</si>
  <si>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</si>
  <si>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</si>
  <si>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</si>
  <si>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</si>
  <si>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</si>
  <si>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</si>
  <si>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</si>
  <si>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</si>
  <si>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</si>
  <si>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</si>
  <si>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</si>
  <si>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</si>
  <si>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</si>
  <si>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</si>
  <si>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</si>
  <si>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</si>
  <si>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</si>
  <si>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</si>
  <si>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</si>
  <si>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</si>
  <si>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</si>
  <si>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</si>
  <si>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</si>
  <si>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</si>
  <si>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</si>
  <si>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</si>
  <si>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</si>
  <si>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</si>
  <si>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</si>
  <si>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</si>
  <si>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</si>
  <si>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</si>
  <si>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</si>
  <si>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</si>
  <si>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</si>
  <si>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</si>
  <si>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</si>
  <si>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</si>
  <si>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</si>
  <si>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</si>
  <si>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</si>
  <si>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</si>
  <si>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</si>
  <si>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</si>
  <si>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</si>
  <si>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</si>
  <si>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</si>
  <si>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</si>
  <si>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</si>
  <si>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</si>
  <si>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</si>
  <si>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</si>
  <si>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</si>
  <si>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</si>
  <si>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</si>
  <si>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</si>
  <si>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</si>
  <si>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</si>
  <si>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</si>
  <si>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</si>
  <si>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</si>
  <si>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</si>
  <si>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</si>
  <si>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</si>
  <si>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</si>
  <si>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</si>
  <si>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</si>
  <si>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</si>
  <si>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</si>
  <si>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</si>
  <si>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</si>
  <si>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</si>
  <si>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</si>
  <si>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</si>
  <si>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</si>
  <si>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</si>
  <si>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</si>
  <si>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</si>
  <si>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</si>
  <si>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</si>
  <si>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</si>
  <si>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</si>
  <si>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</si>
  <si>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</si>
  <si>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</si>
  <si>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</si>
  <si>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</si>
  <si>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高岡市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</si>
  <si>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</si>
  <si>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</si>
  <si>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</si>
  <si>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</si>
  <si>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</si>
  <si>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</si>
  <si>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</si>
  <si>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</si>
  <si>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</si>
  <si>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</si>
  <si>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</si>
  <si>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</si>
  <si>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</si>
  <si>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</si>
  <si>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</si>
  <si>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</si>
  <si>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</si>
  <si>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効率的な事業運営に努めた結果、経常収支比率、経費回収率は100％を超え、概ね健全な経営状況にあると言える。しかし、企業債償還金の負担が大きいため流動比率が低く、今後さらなる経営改善が必要である。また、人口減少に伴う使用料収入の減少、施設の老朽化に伴う更新需要の増大など、経営環境は今後ますます厳しくなると予想される。
・未普及地域整備には、多額の投資が必要となることから、効率的な事業運営に努めていく中、上下水道ビジョンに基づき計画的に整備事業を進めていく必要がある。
・今年度、本市の経営戦略である「高岡市上下水道ビジョン」について前期事業目標の達成度など進捗状況を確認しており、令和４年度から始まる後期に向けて計画の見直しを進めている。</t>
    <rPh sb="58" eb="60">
      <t>キギョウ</t>
    </rPh>
    <rPh sb="60" eb="61">
      <t>サイ</t>
    </rPh>
    <rPh sb="61" eb="63">
      <t>ショウカン</t>
    </rPh>
    <rPh sb="63" eb="64">
      <t>キン</t>
    </rPh>
    <rPh sb="161" eb="164">
      <t>ミフキュウ</t>
    </rPh>
    <rPh sb="164" eb="166">
      <t>チイキ</t>
    </rPh>
    <rPh sb="166" eb="168">
      <t>セイビ</t>
    </rPh>
    <rPh sb="171" eb="173">
      <t>タガク</t>
    </rPh>
    <rPh sb="174" eb="176">
      <t>トウシ</t>
    </rPh>
    <rPh sb="177" eb="179">
      <t>ヒツヨウ</t>
    </rPh>
    <rPh sb="201" eb="202">
      <t>ナカ</t>
    </rPh>
    <rPh sb="203" eb="205">
      <t>ジョウゲ</t>
    </rPh>
    <rPh sb="205" eb="207">
      <t>スイドウ</t>
    </rPh>
    <rPh sb="212" eb="213">
      <t>モト</t>
    </rPh>
    <rPh sb="215" eb="218">
      <t>ケイカクテキ</t>
    </rPh>
    <rPh sb="219" eb="221">
      <t>セイビ</t>
    </rPh>
    <rPh sb="221" eb="223">
      <t>ジギョウ</t>
    </rPh>
    <rPh sb="224" eb="225">
      <t>スス</t>
    </rPh>
    <rPh sb="229" eb="231">
      <t>ヒツヨウ</t>
    </rPh>
    <phoneticPr fontId="4"/>
  </si>
  <si>
    <t>・①経常収支比率は、黒字を示す100％を上回っており、②累積欠損金も発生しておらず健全な経営状況にあるといえる。今後も業務効率化を図る中、健全経営に努めていきたい。
・③流動比率は、全国・類似団体平均を上回っているが、流動比率は100％を下回っていることからさらなる健全経営に努めていきたい。
・④企業債残高対事業規模比率が全国・類似団体平均を大きく上回っている要因は、投資効率の低い農村部の整備によるものである。ただし、企業債の発行額を企業債償還額以下に抑制しているため、企業債残高は年々減少しており、今後、減少傾向で推移していく。
・⑤経費回収率は、100％を上回っており、適切な使用料水準であると言える。今後も維持できるよう業務の効率化に努めたい。
・⑦施設利用率は、人口減少により処理水量は減少傾向にある。今後の需要を見極め中、施設規模の見直しを図る必要がある。
・⑧水洗化率は、全国・類似団体平均を上回っている。引き続き、未普及地域整備及び下水道未接続世帯への啓発を図り、普及促進に努めていきたい。</t>
    <rPh sb="2" eb="4">
      <t>ケイジョウ</t>
    </rPh>
    <rPh sb="4" eb="6">
      <t>シュウシ</t>
    </rPh>
    <rPh sb="6" eb="8">
      <t>ヒリツ</t>
    </rPh>
    <rPh sb="10" eb="12">
      <t>クロジ</t>
    </rPh>
    <rPh sb="13" eb="14">
      <t>シメ</t>
    </rPh>
    <rPh sb="20" eb="22">
      <t>ウワマワ</t>
    </rPh>
    <rPh sb="109" eb="111">
      <t>リュウドウ</t>
    </rPh>
    <rPh sb="111" eb="113">
      <t>ヒリツ</t>
    </rPh>
    <rPh sb="119" eb="120">
      <t>シタ</t>
    </rPh>
    <rPh sb="120" eb="121">
      <t>マワ</t>
    </rPh>
    <rPh sb="133" eb="135">
      <t>ケンゼン</t>
    </rPh>
    <rPh sb="135" eb="137">
      <t>ケイエイ</t>
    </rPh>
    <rPh sb="138" eb="139">
      <t>ツト</t>
    </rPh>
    <rPh sb="149" eb="151">
      <t>キギョウ</t>
    </rPh>
    <rPh sb="151" eb="152">
      <t>サイ</t>
    </rPh>
    <rPh sb="152" eb="154">
      <t>ザンダカ</t>
    </rPh>
    <rPh sb="154" eb="155">
      <t>タイ</t>
    </rPh>
    <rPh sb="155" eb="157">
      <t>ジギョウ</t>
    </rPh>
    <rPh sb="157" eb="159">
      <t>キボ</t>
    </rPh>
    <rPh sb="159" eb="161">
      <t>ヒリツ</t>
    </rPh>
    <rPh sb="172" eb="173">
      <t>オオ</t>
    </rPh>
    <rPh sb="175" eb="177">
      <t>ウワマワ</t>
    </rPh>
    <rPh sb="181" eb="183">
      <t>ヨウイン</t>
    </rPh>
    <rPh sb="185" eb="187">
      <t>トウシ</t>
    </rPh>
    <rPh sb="187" eb="189">
      <t>コウリツ</t>
    </rPh>
    <rPh sb="190" eb="191">
      <t>ヒク</t>
    </rPh>
    <rPh sb="192" eb="194">
      <t>ノウソン</t>
    </rPh>
    <rPh sb="194" eb="195">
      <t>ブ</t>
    </rPh>
    <rPh sb="196" eb="198">
      <t>セイビ</t>
    </rPh>
    <rPh sb="225" eb="227">
      <t>イカ</t>
    </rPh>
    <rPh sb="243" eb="245">
      <t>ネンネン</t>
    </rPh>
    <rPh sb="245" eb="247">
      <t>ゲンショウ</t>
    </rPh>
    <rPh sb="270" eb="272">
      <t>ケイヒ</t>
    </rPh>
    <rPh sb="272" eb="274">
      <t>カイシュウ</t>
    </rPh>
    <rPh sb="274" eb="275">
      <t>リツ</t>
    </rPh>
    <rPh sb="282" eb="284">
      <t>ウワマワ</t>
    </rPh>
    <rPh sb="289" eb="291">
      <t>テキセツ</t>
    </rPh>
    <rPh sb="292" eb="295">
      <t>シヨウリョウ</t>
    </rPh>
    <rPh sb="295" eb="297">
      <t>スイジュン</t>
    </rPh>
    <rPh sb="301" eb="302">
      <t>イ</t>
    </rPh>
    <rPh sb="366" eb="367">
      <t>ナカ</t>
    </rPh>
    <rPh sb="388" eb="390">
      <t>スイセン</t>
    </rPh>
    <rPh sb="390" eb="391">
      <t>カ</t>
    </rPh>
    <rPh sb="394" eb="396">
      <t>ゼンコク</t>
    </rPh>
    <rPh sb="404" eb="406">
      <t>ウワマワ</t>
    </rPh>
    <rPh sb="411" eb="412">
      <t>ヒ</t>
    </rPh>
    <rPh sb="413" eb="414">
      <t>ツヅ</t>
    </rPh>
    <phoneticPr fontId="4"/>
  </si>
  <si>
    <t xml:space="preserve">・①有形固定資産減価償却率は、平成26年度から地方公営企業法を適用しており、全国・類似団体平均を下回っている。
・②管路老朽化率は、事業着手が比較的浅いため、法定耐用年数を超えた管渠はない。
</t>
    <rPh sb="2" eb="4">
      <t>ユウケイ</t>
    </rPh>
    <rPh sb="4" eb="6">
      <t>コテイ</t>
    </rPh>
    <rPh sb="6" eb="8">
      <t>シサン</t>
    </rPh>
    <rPh sb="8" eb="10">
      <t>ゲンカ</t>
    </rPh>
    <rPh sb="10" eb="12">
      <t>ショウキャク</t>
    </rPh>
    <rPh sb="12" eb="13">
      <t>リツ</t>
    </rPh>
    <rPh sb="15" eb="17">
      <t>ヘイセイ</t>
    </rPh>
    <rPh sb="19" eb="21">
      <t>ネンド</t>
    </rPh>
    <rPh sb="23" eb="25">
      <t>チホウ</t>
    </rPh>
    <rPh sb="25" eb="27">
      <t>コウエイ</t>
    </rPh>
    <rPh sb="27" eb="29">
      <t>キギョウ</t>
    </rPh>
    <rPh sb="29" eb="30">
      <t>ホウ</t>
    </rPh>
    <rPh sb="31" eb="33">
      <t>テキヨウ</t>
    </rPh>
    <rPh sb="38" eb="40">
      <t>ゼンコク</t>
    </rPh>
    <rPh sb="41" eb="43">
      <t>ルイジ</t>
    </rPh>
    <rPh sb="43" eb="45">
      <t>ダンタイ</t>
    </rPh>
    <rPh sb="45" eb="47">
      <t>ヘイキン</t>
    </rPh>
    <rPh sb="48" eb="50">
      <t>シタマワ</t>
    </rPh>
    <rPh sb="58" eb="60">
      <t>カンロ</t>
    </rPh>
    <rPh sb="60" eb="63">
      <t>ロウキュウカ</t>
    </rPh>
    <rPh sb="63" eb="64">
      <t>リツ</t>
    </rPh>
    <rPh sb="66" eb="68">
      <t>ジギョウ</t>
    </rPh>
    <rPh sb="68" eb="70">
      <t>チャクシュ</t>
    </rPh>
    <rPh sb="71" eb="74">
      <t>ヒカクテキ</t>
    </rPh>
    <rPh sb="74" eb="75">
      <t>アサ</t>
    </rPh>
    <rPh sb="79" eb="81">
      <t>ホウテイ</t>
    </rPh>
    <rPh sb="81" eb="83">
      <t>タイヨウ</t>
    </rPh>
    <rPh sb="83" eb="85">
      <t>ネンスウ</t>
    </rPh>
    <rPh sb="86" eb="87">
      <t>コ</t>
    </rPh>
    <rPh sb="89" eb="91">
      <t>カンキョ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</si>
</sst>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C54-4C66-B527-EE692507D05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AC54-4C66-B527-EE692507D05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36.86</c:v>
                </c:pt>
                <c:pt idx="1">
                  <c:v>37.770000000000003</c:v>
                </c:pt>
                <c:pt idx="2">
                  <c:v>35.86</c:v>
                </c:pt>
                <c:pt idx="3">
                  <c:v>33.36</c:v>
                </c:pt>
                <c:pt idx="4">
                  <c:v>33.229999999999997</c:v>
                </c:pt>
              </c:numCache>
            </c:numRef>
          </c:val>
          <c:extLst>
            <c:ext xmlns:c16="http://schemas.microsoft.com/office/drawing/2014/chart" uri="{C3380CC4-5D6E-409C-BE32-E72D297353CC}">
              <c16:uniqueId val="{00000000-25B1-4E7E-B08F-DD7C2D932D1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25B1-4E7E-B08F-DD7C2D932D1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85.18</c:v>
                </c:pt>
                <c:pt idx="1">
                  <c:v>85.52</c:v>
                </c:pt>
                <c:pt idx="2">
                  <c:v>86.62</c:v>
                </c:pt>
                <c:pt idx="3">
                  <c:v>87.17</c:v>
                </c:pt>
                <c:pt idx="4">
                  <c:v>87.56</c:v>
                </c:pt>
              </c:numCache>
            </c:numRef>
          </c:val>
          <c:extLst>
            <c:ext xmlns:c16="http://schemas.microsoft.com/office/drawing/2014/chart" uri="{C3380CC4-5D6E-409C-BE32-E72D297353CC}">
              <c16:uniqueId val="{00000000-D706-41A4-BE14-5B74DDAB5B2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D706-41A4-BE14-5B74DDAB5B2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108.07</c:v>
                </c:pt>
                <c:pt idx="1">
                  <c:v>108.93</c:v>
                </c:pt>
                <c:pt idx="2">
                  <c:v>104.53</c:v>
                </c:pt>
                <c:pt idx="3">
                  <c:v>100</c:v>
                </c:pt>
                <c:pt idx="4">
                  <c:v>100.01</c:v>
                </c:pt>
              </c:numCache>
            </c:numRef>
          </c:val>
          <c:extLst>
            <c:ext xmlns:c16="http://schemas.microsoft.com/office/drawing/2014/chart" uri="{C3380CC4-5D6E-409C-BE32-E72D297353CC}">
              <c16:uniqueId val="{00000000-18C2-41A8-9A0D-4D1B5067CF5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100.85</c:v>
                </c:pt>
                <c:pt idx="1">
                  <c:v>102.13</c:v>
                </c:pt>
                <c:pt idx="2">
                  <c:v>101.72</c:v>
                </c:pt>
                <c:pt idx="3">
                  <c:v>102.73</c:v>
                </c:pt>
                <c:pt idx="4">
                  <c:v>105.78</c:v>
                </c:pt>
              </c:numCache>
            </c:numRef>
          </c:val>
          <c:smooth val="0"/>
          <c:extLst>
            <c:ext xmlns:c16="http://schemas.microsoft.com/office/drawing/2014/chart" uri="{C3380CC4-5D6E-409C-BE32-E72D297353CC}">
              <c16:uniqueId val="{00000001-18C2-41A8-9A0D-4D1B5067CF5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6.73</c:v>
                </c:pt>
                <c:pt idx="1">
                  <c:v>8.8699999999999992</c:v>
                </c:pt>
                <c:pt idx="2">
                  <c:v>10.95</c:v>
                </c:pt>
                <c:pt idx="3">
                  <c:v>12.87</c:v>
                </c:pt>
                <c:pt idx="4">
                  <c:v>14.86</c:v>
                </c:pt>
              </c:numCache>
            </c:numRef>
          </c:val>
          <c:extLst>
            <c:ext xmlns:c16="http://schemas.microsoft.com/office/drawing/2014/chart" uri="{C3380CC4-5D6E-409C-BE32-E72D297353CC}">
              <c16:uniqueId val="{00000000-272B-4528-9D62-4B49DA2781B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22.77</c:v>
                </c:pt>
                <c:pt idx="1">
                  <c:v>23.93</c:v>
                </c:pt>
                <c:pt idx="2">
                  <c:v>24.68</c:v>
                </c:pt>
                <c:pt idx="3">
                  <c:v>24.68</c:v>
                </c:pt>
                <c:pt idx="4">
                  <c:v>21.36</c:v>
                </c:pt>
              </c:numCache>
            </c:numRef>
          </c:val>
          <c:smooth val="0"/>
          <c:extLst>
            <c:ext xmlns:c16="http://schemas.microsoft.com/office/drawing/2014/chart" uri="{C3380CC4-5D6E-409C-BE32-E72D297353CC}">
              <c16:uniqueId val="{00000001-272B-4528-9D62-4B49DA2781B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1BE-47E3-AF17-3EAFAA90420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0.01</c:v>
                </c:pt>
                <c:pt idx="3" formatCode="#,##0.00;&quot;△&quot;#,##0.00;&quot;-&quot;">
                  <c:v>8.6199999999999992</c:v>
                </c:pt>
                <c:pt idx="4" formatCode="#,##0.00;&quot;△&quot;#,##0.00;&quot;-&quot;">
                  <c:v>0.01</c:v>
                </c:pt>
              </c:numCache>
            </c:numRef>
          </c:val>
          <c:smooth val="0"/>
          <c:extLst>
            <c:ext xmlns:c16="http://schemas.microsoft.com/office/drawing/2014/chart" uri="{C3380CC4-5D6E-409C-BE32-E72D297353CC}">
              <c16:uniqueId val="{00000001-41BE-47E3-AF17-3EAFAA90420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27.56</c:v>
                </c:pt>
                <c:pt idx="1">
                  <c:v>11.31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9DB-4BBA-91AF-00C8F84A263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110.77</c:v>
                </c:pt>
                <c:pt idx="1">
                  <c:v>109.51</c:v>
                </c:pt>
                <c:pt idx="2">
                  <c:v>112.88</c:v>
                </c:pt>
                <c:pt idx="3">
                  <c:v>94.97</c:v>
                </c:pt>
                <c:pt idx="4">
                  <c:v>63.96</c:v>
                </c:pt>
              </c:numCache>
            </c:numRef>
          </c:val>
          <c:smooth val="0"/>
          <c:extLst>
            <c:ext xmlns:c16="http://schemas.microsoft.com/office/drawing/2014/chart" uri="{C3380CC4-5D6E-409C-BE32-E72D297353CC}">
              <c16:uniqueId val="{00000001-89DB-4BBA-91AF-00C8F84A263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58.72</c:v>
                </c:pt>
                <c:pt idx="1">
                  <c:v>74.16</c:v>
                </c:pt>
                <c:pt idx="2">
                  <c:v>80.040000000000006</c:v>
                </c:pt>
                <c:pt idx="3">
                  <c:v>89.85</c:v>
                </c:pt>
                <c:pt idx="4">
                  <c:v>91.17</c:v>
                </c:pt>
              </c:numCache>
            </c:numRef>
          </c:val>
          <c:extLst>
            <c:ext xmlns:c16="http://schemas.microsoft.com/office/drawing/2014/chart" uri="{C3380CC4-5D6E-409C-BE32-E72D297353CC}">
              <c16:uniqueId val="{00000000-FADD-4A83-B6C6-80335F2F525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46.78</c:v>
                </c:pt>
                <c:pt idx="1">
                  <c:v>47.44</c:v>
                </c:pt>
                <c:pt idx="2">
                  <c:v>49.18</c:v>
                </c:pt>
                <c:pt idx="3">
                  <c:v>47.72</c:v>
                </c:pt>
                <c:pt idx="4">
                  <c:v>44.24</c:v>
                </c:pt>
              </c:numCache>
            </c:numRef>
          </c:val>
          <c:smooth val="0"/>
          <c:extLst>
            <c:ext xmlns:c16="http://schemas.microsoft.com/office/drawing/2014/chart" uri="{C3380CC4-5D6E-409C-BE32-E72D297353CC}">
              <c16:uniqueId val="{00000001-FADD-4A83-B6C6-80335F2F525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2270.71</c:v>
                </c:pt>
                <c:pt idx="1">
                  <c:v>2213.1999999999998</c:v>
                </c:pt>
                <c:pt idx="2">
                  <c:v>2198.4499999999998</c:v>
                </c:pt>
                <c:pt idx="3">
                  <c:v>2194.73</c:v>
                </c:pt>
                <c:pt idx="4">
                  <c:v>2156.98</c:v>
                </c:pt>
              </c:numCache>
            </c:numRef>
          </c:val>
          <c:extLst>
            <c:ext xmlns:c16="http://schemas.microsoft.com/office/drawing/2014/chart" uri="{C3380CC4-5D6E-409C-BE32-E72D297353CC}">
              <c16:uniqueId val="{00000000-80D4-492F-8EB7-B917DC4C07D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80D4-492F-8EB7-B917DC4C07D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99.41</c:v>
                </c:pt>
                <c:pt idx="1">
                  <c:v>100</c:v>
                </c:pt>
                <c:pt idx="2">
                  <c:v>100</c:v>
                </c:pt>
                <c:pt idx="3">
                  <c:v>100</c:v>
                </c:pt>
                <c:pt idx="4">
                  <c:v>105.42</c:v>
                </c:pt>
              </c:numCache>
            </c:numRef>
          </c:val>
          <c:extLst>
            <c:ext xmlns:c16="http://schemas.microsoft.com/office/drawing/2014/chart" uri="{C3380CC4-5D6E-409C-BE32-E72D297353CC}">
              <c16:uniqueId val="{00000000-6DDB-4DE6-B191-0A2B06B504B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6DDB-4DE6-B191-0A2B06B504B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194.48</c:v>
                </c:pt>
                <c:pt idx="1">
                  <c:v>193.4</c:v>
                </c:pt>
                <c:pt idx="2">
                  <c:v>193.16</c:v>
                </c:pt>
                <c:pt idx="3">
                  <c:v>192.6</c:v>
                </c:pt>
                <c:pt idx="4">
                  <c:v>181.48</c:v>
                </c:pt>
              </c:numCache>
            </c:numRef>
          </c:val>
          <c:extLst>
            <c:ext xmlns:c16="http://schemas.microsoft.com/office/drawing/2014/chart" uri="{C3380CC4-5D6E-409C-BE32-E72D297353CC}">
              <c16:uniqueId val="{00000000-73A3-4D5E-AB70-FA399635FA5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73A3-4D5E-AB70-FA399635FA5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52" zoomScale="90" zoomScaleNormal="9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富山県　高岡市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自治体職員</v>
      </c>
      <c r="AE8" s="73"/>
      <c r="AF8" s="73"/>
      <c r="AG8" s="73"/>
      <c r="AH8" s="73"/>
      <c r="AI8" s="73"/>
      <c r="AJ8" s="73"/>
      <c r="AK8" s="3"/>
      <c r="AL8" s="69">
        <f>データ!S6</f>
        <v>168956</v>
      </c>
      <c r="AM8" s="69"/>
      <c r="AN8" s="69"/>
      <c r="AO8" s="69"/>
      <c r="AP8" s="69"/>
      <c r="AQ8" s="69"/>
      <c r="AR8" s="69"/>
      <c r="AS8" s="69"/>
      <c r="AT8" s="68">
        <f>データ!T6</f>
        <v>209.57</v>
      </c>
      <c r="AU8" s="68"/>
      <c r="AV8" s="68"/>
      <c r="AW8" s="68"/>
      <c r="AX8" s="68"/>
      <c r="AY8" s="68"/>
      <c r="AZ8" s="68"/>
      <c r="BA8" s="68"/>
      <c r="BB8" s="68">
        <f>データ!U6</f>
        <v>806.2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41.67</v>
      </c>
      <c r="J10" s="68"/>
      <c r="K10" s="68"/>
      <c r="L10" s="68"/>
      <c r="M10" s="68"/>
      <c r="N10" s="68"/>
      <c r="O10" s="68"/>
      <c r="P10" s="68">
        <f>データ!P6</f>
        <v>17.809999999999999</v>
      </c>
      <c r="Q10" s="68"/>
      <c r="R10" s="68"/>
      <c r="S10" s="68"/>
      <c r="T10" s="68"/>
      <c r="U10" s="68"/>
      <c r="V10" s="68"/>
      <c r="W10" s="68">
        <f>データ!Q6</f>
        <v>75.34</v>
      </c>
      <c r="X10" s="68"/>
      <c r="Y10" s="68"/>
      <c r="Z10" s="68"/>
      <c r="AA10" s="68"/>
      <c r="AB10" s="68"/>
      <c r="AC10" s="68"/>
      <c r="AD10" s="69">
        <f>データ!R6</f>
        <v>3476</v>
      </c>
      <c r="AE10" s="69"/>
      <c r="AF10" s="69"/>
      <c r="AG10" s="69"/>
      <c r="AH10" s="69"/>
      <c r="AI10" s="69"/>
      <c r="AJ10" s="69"/>
      <c r="AK10" s="2"/>
      <c r="AL10" s="69">
        <f>データ!V6</f>
        <v>29984</v>
      </c>
      <c r="AM10" s="69"/>
      <c r="AN10" s="69"/>
      <c r="AO10" s="69"/>
      <c r="AP10" s="69"/>
      <c r="AQ10" s="69"/>
      <c r="AR10" s="69"/>
      <c r="AS10" s="69"/>
      <c r="AT10" s="68">
        <f>データ!W6</f>
        <v>11.15</v>
      </c>
      <c r="AU10" s="68"/>
      <c r="AV10" s="68"/>
      <c r="AW10" s="68"/>
      <c r="AX10" s="68"/>
      <c r="AY10" s="68"/>
      <c r="AZ10" s="68"/>
      <c r="BA10" s="68"/>
      <c r="BB10" s="68">
        <f>データ!X6</f>
        <v>2689.15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6" t="s">
        <v>26</v>
      </c>
      <c r="BM14" s="47"/>
      <c r="BN14" s="47"/>
      <c r="BO14" s="47"/>
      <c r="BP14" s="47"/>
      <c r="BQ14" s="47"/>
      <c r="BR14" s="47"/>
      <c r="BS14" s="47"/>
      <c r="BT14" s="47"/>
      <c r="BU14" s="47"/>
      <c r="BV14" s="47"/>
      <c r="BW14" s="47"/>
      <c r="BX14" s="47"/>
      <c r="BY14" s="47"/>
      <c r="BZ14" s="48"/>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49"/>
      <c r="BM15" s="50"/>
      <c r="BN15" s="50"/>
      <c r="BO15" s="50"/>
      <c r="BP15" s="50"/>
      <c r="BQ15" s="50"/>
      <c r="BR15" s="50"/>
      <c r="BS15" s="50"/>
      <c r="BT15" s="50"/>
      <c r="BU15" s="50"/>
      <c r="BV15" s="50"/>
      <c r="BW15" s="50"/>
      <c r="BX15" s="50"/>
      <c r="BY15" s="50"/>
      <c r="BZ15" s="5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2" t="s">
        <v>115</v>
      </c>
      <c r="BM16" s="53"/>
      <c r="BN16" s="53"/>
      <c r="BO16" s="53"/>
      <c r="BP16" s="53"/>
      <c r="BQ16" s="53"/>
      <c r="BR16" s="53"/>
      <c r="BS16" s="53"/>
      <c r="BT16" s="53"/>
      <c r="BU16" s="53"/>
      <c r="BV16" s="53"/>
      <c r="BW16" s="53"/>
      <c r="BX16" s="53"/>
      <c r="BY16" s="53"/>
      <c r="BZ16" s="5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2"/>
      <c r="BM17" s="53"/>
      <c r="BN17" s="53"/>
      <c r="BO17" s="53"/>
      <c r="BP17" s="53"/>
      <c r="BQ17" s="53"/>
      <c r="BR17" s="53"/>
      <c r="BS17" s="53"/>
      <c r="BT17" s="53"/>
      <c r="BU17" s="53"/>
      <c r="BV17" s="53"/>
      <c r="BW17" s="53"/>
      <c r="BX17" s="53"/>
      <c r="BY17" s="53"/>
      <c r="BZ17" s="5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2"/>
      <c r="BM18" s="53"/>
      <c r="BN18" s="53"/>
      <c r="BO18" s="53"/>
      <c r="BP18" s="53"/>
      <c r="BQ18" s="53"/>
      <c r="BR18" s="53"/>
      <c r="BS18" s="53"/>
      <c r="BT18" s="53"/>
      <c r="BU18" s="53"/>
      <c r="BV18" s="53"/>
      <c r="BW18" s="53"/>
      <c r="BX18" s="53"/>
      <c r="BY18" s="53"/>
      <c r="BZ18" s="5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2"/>
      <c r="BM19" s="53"/>
      <c r="BN19" s="53"/>
      <c r="BO19" s="53"/>
      <c r="BP19" s="53"/>
      <c r="BQ19" s="53"/>
      <c r="BR19" s="53"/>
      <c r="BS19" s="53"/>
      <c r="BT19" s="53"/>
      <c r="BU19" s="53"/>
      <c r="BV19" s="53"/>
      <c r="BW19" s="53"/>
      <c r="BX19" s="53"/>
      <c r="BY19" s="53"/>
      <c r="BZ19" s="5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2"/>
      <c r="BM20" s="53"/>
      <c r="BN20" s="53"/>
      <c r="BO20" s="53"/>
      <c r="BP20" s="53"/>
      <c r="BQ20" s="53"/>
      <c r="BR20" s="53"/>
      <c r="BS20" s="53"/>
      <c r="BT20" s="53"/>
      <c r="BU20" s="53"/>
      <c r="BV20" s="53"/>
      <c r="BW20" s="53"/>
      <c r="BX20" s="53"/>
      <c r="BY20" s="53"/>
      <c r="BZ20" s="5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2"/>
      <c r="BM21" s="53"/>
      <c r="BN21" s="53"/>
      <c r="BO21" s="53"/>
      <c r="BP21" s="53"/>
      <c r="BQ21" s="53"/>
      <c r="BR21" s="53"/>
      <c r="BS21" s="53"/>
      <c r="BT21" s="53"/>
      <c r="BU21" s="53"/>
      <c r="BV21" s="53"/>
      <c r="BW21" s="53"/>
      <c r="BX21" s="53"/>
      <c r="BY21" s="53"/>
      <c r="BZ21" s="5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2"/>
      <c r="BM22" s="53"/>
      <c r="BN22" s="53"/>
      <c r="BO22" s="53"/>
      <c r="BP22" s="53"/>
      <c r="BQ22" s="53"/>
      <c r="BR22" s="53"/>
      <c r="BS22" s="53"/>
      <c r="BT22" s="53"/>
      <c r="BU22" s="53"/>
      <c r="BV22" s="53"/>
      <c r="BW22" s="53"/>
      <c r="BX22" s="53"/>
      <c r="BY22" s="53"/>
      <c r="BZ22" s="5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2"/>
      <c r="BM23" s="53"/>
      <c r="BN23" s="53"/>
      <c r="BO23" s="53"/>
      <c r="BP23" s="53"/>
      <c r="BQ23" s="53"/>
      <c r="BR23" s="53"/>
      <c r="BS23" s="53"/>
      <c r="BT23" s="53"/>
      <c r="BU23" s="53"/>
      <c r="BV23" s="53"/>
      <c r="BW23" s="53"/>
      <c r="BX23" s="53"/>
      <c r="BY23" s="53"/>
      <c r="BZ23" s="5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2"/>
      <c r="BM24" s="53"/>
      <c r="BN24" s="53"/>
      <c r="BO24" s="53"/>
      <c r="BP24" s="53"/>
      <c r="BQ24" s="53"/>
      <c r="BR24" s="53"/>
      <c r="BS24" s="53"/>
      <c r="BT24" s="53"/>
      <c r="BU24" s="53"/>
      <c r="BV24" s="53"/>
      <c r="BW24" s="53"/>
      <c r="BX24" s="53"/>
      <c r="BY24" s="53"/>
      <c r="BZ24" s="5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2"/>
      <c r="BM25" s="53"/>
      <c r="BN25" s="53"/>
      <c r="BO25" s="53"/>
      <c r="BP25" s="53"/>
      <c r="BQ25" s="53"/>
      <c r="BR25" s="53"/>
      <c r="BS25" s="53"/>
      <c r="BT25" s="53"/>
      <c r="BU25" s="53"/>
      <c r="BV25" s="53"/>
      <c r="BW25" s="53"/>
      <c r="BX25" s="53"/>
      <c r="BY25" s="53"/>
      <c r="BZ25" s="5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2"/>
      <c r="BM26" s="53"/>
      <c r="BN26" s="53"/>
      <c r="BO26" s="53"/>
      <c r="BP26" s="53"/>
      <c r="BQ26" s="53"/>
      <c r="BR26" s="53"/>
      <c r="BS26" s="53"/>
      <c r="BT26" s="53"/>
      <c r="BU26" s="53"/>
      <c r="BV26" s="53"/>
      <c r="BW26" s="53"/>
      <c r="BX26" s="53"/>
      <c r="BY26" s="53"/>
      <c r="BZ26" s="5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2"/>
      <c r="BM27" s="53"/>
      <c r="BN27" s="53"/>
      <c r="BO27" s="53"/>
      <c r="BP27" s="53"/>
      <c r="BQ27" s="53"/>
      <c r="BR27" s="53"/>
      <c r="BS27" s="53"/>
      <c r="BT27" s="53"/>
      <c r="BU27" s="53"/>
      <c r="BV27" s="53"/>
      <c r="BW27" s="53"/>
      <c r="BX27" s="53"/>
      <c r="BY27" s="53"/>
      <c r="BZ27" s="5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2"/>
      <c r="BM28" s="53"/>
      <c r="BN28" s="53"/>
      <c r="BO28" s="53"/>
      <c r="BP28" s="53"/>
      <c r="BQ28" s="53"/>
      <c r="BR28" s="53"/>
      <c r="BS28" s="53"/>
      <c r="BT28" s="53"/>
      <c r="BU28" s="53"/>
      <c r="BV28" s="53"/>
      <c r="BW28" s="53"/>
      <c r="BX28" s="53"/>
      <c r="BY28" s="53"/>
      <c r="BZ28" s="5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2"/>
      <c r="BM29" s="53"/>
      <c r="BN29" s="53"/>
      <c r="BO29" s="53"/>
      <c r="BP29" s="53"/>
      <c r="BQ29" s="53"/>
      <c r="BR29" s="53"/>
      <c r="BS29" s="53"/>
      <c r="BT29" s="53"/>
      <c r="BU29" s="53"/>
      <c r="BV29" s="53"/>
      <c r="BW29" s="53"/>
      <c r="BX29" s="53"/>
      <c r="BY29" s="53"/>
      <c r="BZ29" s="5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2"/>
      <c r="BM30" s="53"/>
      <c r="BN30" s="53"/>
      <c r="BO30" s="53"/>
      <c r="BP30" s="53"/>
      <c r="BQ30" s="53"/>
      <c r="BR30" s="53"/>
      <c r="BS30" s="53"/>
      <c r="BT30" s="53"/>
      <c r="BU30" s="53"/>
      <c r="BV30" s="53"/>
      <c r="BW30" s="53"/>
      <c r="BX30" s="53"/>
      <c r="BY30" s="53"/>
      <c r="BZ30" s="5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2"/>
      <c r="BM31" s="53"/>
      <c r="BN31" s="53"/>
      <c r="BO31" s="53"/>
      <c r="BP31" s="53"/>
      <c r="BQ31" s="53"/>
      <c r="BR31" s="53"/>
      <c r="BS31" s="53"/>
      <c r="BT31" s="53"/>
      <c r="BU31" s="53"/>
      <c r="BV31" s="53"/>
      <c r="BW31" s="53"/>
      <c r="BX31" s="53"/>
      <c r="BY31" s="53"/>
      <c r="BZ31" s="5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2"/>
      <c r="BM32" s="53"/>
      <c r="BN32" s="53"/>
      <c r="BO32" s="53"/>
      <c r="BP32" s="53"/>
      <c r="BQ32" s="53"/>
      <c r="BR32" s="53"/>
      <c r="BS32" s="53"/>
      <c r="BT32" s="53"/>
      <c r="BU32" s="53"/>
      <c r="BV32" s="53"/>
      <c r="BW32" s="53"/>
      <c r="BX32" s="53"/>
      <c r="BY32" s="53"/>
      <c r="BZ32" s="5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2"/>
      <c r="BM33" s="53"/>
      <c r="BN33" s="53"/>
      <c r="BO33" s="53"/>
      <c r="BP33" s="53"/>
      <c r="BQ33" s="53"/>
      <c r="BR33" s="53"/>
      <c r="BS33" s="53"/>
      <c r="BT33" s="53"/>
      <c r="BU33" s="53"/>
      <c r="BV33" s="53"/>
      <c r="BW33" s="53"/>
      <c r="BX33" s="53"/>
      <c r="BY33" s="53"/>
      <c r="BZ33" s="5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2"/>
      <c r="BM34" s="53"/>
      <c r="BN34" s="53"/>
      <c r="BO34" s="53"/>
      <c r="BP34" s="53"/>
      <c r="BQ34" s="53"/>
      <c r="BR34" s="53"/>
      <c r="BS34" s="53"/>
      <c r="BT34" s="53"/>
      <c r="BU34" s="53"/>
      <c r="BV34" s="53"/>
      <c r="BW34" s="53"/>
      <c r="BX34" s="53"/>
      <c r="BY34" s="53"/>
      <c r="BZ34" s="5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2"/>
      <c r="BM35" s="53"/>
      <c r="BN35" s="53"/>
      <c r="BO35" s="53"/>
      <c r="BP35" s="53"/>
      <c r="BQ35" s="53"/>
      <c r="BR35" s="53"/>
      <c r="BS35" s="53"/>
      <c r="BT35" s="53"/>
      <c r="BU35" s="53"/>
      <c r="BV35" s="53"/>
      <c r="BW35" s="53"/>
      <c r="BX35" s="53"/>
      <c r="BY35" s="53"/>
      <c r="BZ35" s="5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2"/>
      <c r="BM36" s="53"/>
      <c r="BN36" s="53"/>
      <c r="BO36" s="53"/>
      <c r="BP36" s="53"/>
      <c r="BQ36" s="53"/>
      <c r="BR36" s="53"/>
      <c r="BS36" s="53"/>
      <c r="BT36" s="53"/>
      <c r="BU36" s="53"/>
      <c r="BV36" s="53"/>
      <c r="BW36" s="53"/>
      <c r="BX36" s="53"/>
      <c r="BY36" s="53"/>
      <c r="BZ36" s="5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2"/>
      <c r="BM37" s="53"/>
      <c r="BN37" s="53"/>
      <c r="BO37" s="53"/>
      <c r="BP37" s="53"/>
      <c r="BQ37" s="53"/>
      <c r="BR37" s="53"/>
      <c r="BS37" s="53"/>
      <c r="BT37" s="53"/>
      <c r="BU37" s="53"/>
      <c r="BV37" s="53"/>
      <c r="BW37" s="53"/>
      <c r="BX37" s="53"/>
      <c r="BY37" s="53"/>
      <c r="BZ37" s="5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2"/>
      <c r="BM38" s="53"/>
      <c r="BN38" s="53"/>
      <c r="BO38" s="53"/>
      <c r="BP38" s="53"/>
      <c r="BQ38" s="53"/>
      <c r="BR38" s="53"/>
      <c r="BS38" s="53"/>
      <c r="BT38" s="53"/>
      <c r="BU38" s="53"/>
      <c r="BV38" s="53"/>
      <c r="BW38" s="53"/>
      <c r="BX38" s="53"/>
      <c r="BY38" s="53"/>
      <c r="BZ38" s="5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2"/>
      <c r="BM39" s="53"/>
      <c r="BN39" s="53"/>
      <c r="BO39" s="53"/>
      <c r="BP39" s="53"/>
      <c r="BQ39" s="53"/>
      <c r="BR39" s="53"/>
      <c r="BS39" s="53"/>
      <c r="BT39" s="53"/>
      <c r="BU39" s="53"/>
      <c r="BV39" s="53"/>
      <c r="BW39" s="53"/>
      <c r="BX39" s="53"/>
      <c r="BY39" s="53"/>
      <c r="BZ39" s="5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2"/>
      <c r="BM40" s="53"/>
      <c r="BN40" s="53"/>
      <c r="BO40" s="53"/>
      <c r="BP40" s="53"/>
      <c r="BQ40" s="53"/>
      <c r="BR40" s="53"/>
      <c r="BS40" s="53"/>
      <c r="BT40" s="53"/>
      <c r="BU40" s="53"/>
      <c r="BV40" s="53"/>
      <c r="BW40" s="53"/>
      <c r="BX40" s="53"/>
      <c r="BY40" s="53"/>
      <c r="BZ40" s="5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2"/>
      <c r="BM41" s="53"/>
      <c r="BN41" s="53"/>
      <c r="BO41" s="53"/>
      <c r="BP41" s="53"/>
      <c r="BQ41" s="53"/>
      <c r="BR41" s="53"/>
      <c r="BS41" s="53"/>
      <c r="BT41" s="53"/>
      <c r="BU41" s="53"/>
      <c r="BV41" s="53"/>
      <c r="BW41" s="53"/>
      <c r="BX41" s="53"/>
      <c r="BY41" s="53"/>
      <c r="BZ41" s="5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2"/>
      <c r="BM42" s="53"/>
      <c r="BN42" s="53"/>
      <c r="BO42" s="53"/>
      <c r="BP42" s="53"/>
      <c r="BQ42" s="53"/>
      <c r="BR42" s="53"/>
      <c r="BS42" s="53"/>
      <c r="BT42" s="53"/>
      <c r="BU42" s="53"/>
      <c r="BV42" s="53"/>
      <c r="BW42" s="53"/>
      <c r="BX42" s="53"/>
      <c r="BY42" s="53"/>
      <c r="BZ42" s="5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2"/>
      <c r="BM43" s="53"/>
      <c r="BN43" s="53"/>
      <c r="BO43" s="53"/>
      <c r="BP43" s="53"/>
      <c r="BQ43" s="53"/>
      <c r="BR43" s="53"/>
      <c r="BS43" s="53"/>
      <c r="BT43" s="53"/>
      <c r="BU43" s="53"/>
      <c r="BV43" s="53"/>
      <c r="BW43" s="53"/>
      <c r="BX43" s="53"/>
      <c r="BY43" s="53"/>
      <c r="BZ43" s="5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5"/>
      <c r="BM44" s="56"/>
      <c r="BN44" s="56"/>
      <c r="BO44" s="56"/>
      <c r="BP44" s="56"/>
      <c r="BQ44" s="56"/>
      <c r="BR44" s="56"/>
      <c r="BS44" s="56"/>
      <c r="BT44" s="56"/>
      <c r="BU44" s="56"/>
      <c r="BV44" s="56"/>
      <c r="BW44" s="56"/>
      <c r="BX44" s="56"/>
      <c r="BY44" s="56"/>
      <c r="BZ44" s="5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84" t="s">
        <v>27</v>
      </c>
      <c r="BM45" s="85"/>
      <c r="BN45" s="85"/>
      <c r="BO45" s="85"/>
      <c r="BP45" s="85"/>
      <c r="BQ45" s="85"/>
      <c r="BR45" s="85"/>
      <c r="BS45" s="85"/>
      <c r="BT45" s="85"/>
      <c r="BU45" s="85"/>
      <c r="BV45" s="85"/>
      <c r="BW45" s="85"/>
      <c r="BX45" s="85"/>
      <c r="BY45" s="85"/>
      <c r="BZ45" s="8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87"/>
      <c r="BM46" s="88"/>
      <c r="BN46" s="88"/>
      <c r="BO46" s="88"/>
      <c r="BP46" s="88"/>
      <c r="BQ46" s="88"/>
      <c r="BR46" s="88"/>
      <c r="BS46" s="88"/>
      <c r="BT46" s="88"/>
      <c r="BU46" s="88"/>
      <c r="BV46" s="88"/>
      <c r="BW46" s="88"/>
      <c r="BX46" s="88"/>
      <c r="BY46" s="88"/>
      <c r="BZ46" s="8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2" t="s">
        <v>116</v>
      </c>
      <c r="BM47" s="53"/>
      <c r="BN47" s="53"/>
      <c r="BO47" s="53"/>
      <c r="BP47" s="53"/>
      <c r="BQ47" s="53"/>
      <c r="BR47" s="53"/>
      <c r="BS47" s="53"/>
      <c r="BT47" s="53"/>
      <c r="BU47" s="53"/>
      <c r="BV47" s="53"/>
      <c r="BW47" s="53"/>
      <c r="BX47" s="53"/>
      <c r="BY47" s="53"/>
      <c r="BZ47" s="5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2"/>
      <c r="BM48" s="53"/>
      <c r="BN48" s="53"/>
      <c r="BO48" s="53"/>
      <c r="BP48" s="53"/>
      <c r="BQ48" s="53"/>
      <c r="BR48" s="53"/>
      <c r="BS48" s="53"/>
      <c r="BT48" s="53"/>
      <c r="BU48" s="53"/>
      <c r="BV48" s="53"/>
      <c r="BW48" s="53"/>
      <c r="BX48" s="53"/>
      <c r="BY48" s="53"/>
      <c r="BZ48" s="5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2"/>
      <c r="BM49" s="53"/>
      <c r="BN49" s="53"/>
      <c r="BO49" s="53"/>
      <c r="BP49" s="53"/>
      <c r="BQ49" s="53"/>
      <c r="BR49" s="53"/>
      <c r="BS49" s="53"/>
      <c r="BT49" s="53"/>
      <c r="BU49" s="53"/>
      <c r="BV49" s="53"/>
      <c r="BW49" s="53"/>
      <c r="BX49" s="53"/>
      <c r="BY49" s="53"/>
      <c r="BZ49" s="5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2"/>
      <c r="BM50" s="53"/>
      <c r="BN50" s="53"/>
      <c r="BO50" s="53"/>
      <c r="BP50" s="53"/>
      <c r="BQ50" s="53"/>
      <c r="BR50" s="53"/>
      <c r="BS50" s="53"/>
      <c r="BT50" s="53"/>
      <c r="BU50" s="53"/>
      <c r="BV50" s="53"/>
      <c r="BW50" s="53"/>
      <c r="BX50" s="53"/>
      <c r="BY50" s="53"/>
      <c r="BZ50" s="5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2"/>
      <c r="BM51" s="53"/>
      <c r="BN51" s="53"/>
      <c r="BO51" s="53"/>
      <c r="BP51" s="53"/>
      <c r="BQ51" s="53"/>
      <c r="BR51" s="53"/>
      <c r="BS51" s="53"/>
      <c r="BT51" s="53"/>
      <c r="BU51" s="53"/>
      <c r="BV51" s="53"/>
      <c r="BW51" s="53"/>
      <c r="BX51" s="53"/>
      <c r="BY51" s="53"/>
      <c r="BZ51" s="5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2"/>
      <c r="BM52" s="53"/>
      <c r="BN52" s="53"/>
      <c r="BO52" s="53"/>
      <c r="BP52" s="53"/>
      <c r="BQ52" s="53"/>
      <c r="BR52" s="53"/>
      <c r="BS52" s="53"/>
      <c r="BT52" s="53"/>
      <c r="BU52" s="53"/>
      <c r="BV52" s="53"/>
      <c r="BW52" s="53"/>
      <c r="BX52" s="53"/>
      <c r="BY52" s="53"/>
      <c r="BZ52" s="5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2"/>
      <c r="BM53" s="53"/>
      <c r="BN53" s="53"/>
      <c r="BO53" s="53"/>
      <c r="BP53" s="53"/>
      <c r="BQ53" s="53"/>
      <c r="BR53" s="53"/>
      <c r="BS53" s="53"/>
      <c r="BT53" s="53"/>
      <c r="BU53" s="53"/>
      <c r="BV53" s="53"/>
      <c r="BW53" s="53"/>
      <c r="BX53" s="53"/>
      <c r="BY53" s="53"/>
      <c r="BZ53" s="5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2"/>
      <c r="BM54" s="53"/>
      <c r="BN54" s="53"/>
      <c r="BO54" s="53"/>
      <c r="BP54" s="53"/>
      <c r="BQ54" s="53"/>
      <c r="BR54" s="53"/>
      <c r="BS54" s="53"/>
      <c r="BT54" s="53"/>
      <c r="BU54" s="53"/>
      <c r="BV54" s="53"/>
      <c r="BW54" s="53"/>
      <c r="BX54" s="53"/>
      <c r="BY54" s="53"/>
      <c r="BZ54" s="5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2"/>
      <c r="BM55" s="53"/>
      <c r="BN55" s="53"/>
      <c r="BO55" s="53"/>
      <c r="BP55" s="53"/>
      <c r="BQ55" s="53"/>
      <c r="BR55" s="53"/>
      <c r="BS55" s="53"/>
      <c r="BT55" s="53"/>
      <c r="BU55" s="53"/>
      <c r="BV55" s="53"/>
      <c r="BW55" s="53"/>
      <c r="BX55" s="53"/>
      <c r="BY55" s="53"/>
      <c r="BZ55" s="5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2"/>
      <c r="BM56" s="53"/>
      <c r="BN56" s="53"/>
      <c r="BO56" s="53"/>
      <c r="BP56" s="53"/>
      <c r="BQ56" s="53"/>
      <c r="BR56" s="53"/>
      <c r="BS56" s="53"/>
      <c r="BT56" s="53"/>
      <c r="BU56" s="53"/>
      <c r="BV56" s="53"/>
      <c r="BW56" s="53"/>
      <c r="BX56" s="53"/>
      <c r="BY56" s="53"/>
      <c r="BZ56" s="5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2"/>
      <c r="BM57" s="53"/>
      <c r="BN57" s="53"/>
      <c r="BO57" s="53"/>
      <c r="BP57" s="53"/>
      <c r="BQ57" s="53"/>
      <c r="BR57" s="53"/>
      <c r="BS57" s="53"/>
      <c r="BT57" s="53"/>
      <c r="BU57" s="53"/>
      <c r="BV57" s="53"/>
      <c r="BW57" s="53"/>
      <c r="BX57" s="53"/>
      <c r="BY57" s="53"/>
      <c r="BZ57" s="5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2"/>
      <c r="BM58" s="53"/>
      <c r="BN58" s="53"/>
      <c r="BO58" s="53"/>
      <c r="BP58" s="53"/>
      <c r="BQ58" s="53"/>
      <c r="BR58" s="53"/>
      <c r="BS58" s="53"/>
      <c r="BT58" s="53"/>
      <c r="BU58" s="53"/>
      <c r="BV58" s="53"/>
      <c r="BW58" s="53"/>
      <c r="BX58" s="53"/>
      <c r="BY58" s="53"/>
      <c r="BZ58" s="5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2"/>
      <c r="BM59" s="53"/>
      <c r="BN59" s="53"/>
      <c r="BO59" s="53"/>
      <c r="BP59" s="53"/>
      <c r="BQ59" s="53"/>
      <c r="BR59" s="53"/>
      <c r="BS59" s="53"/>
      <c r="BT59" s="53"/>
      <c r="BU59" s="53"/>
      <c r="BV59" s="53"/>
      <c r="BW59" s="53"/>
      <c r="BX59" s="53"/>
      <c r="BY59" s="53"/>
      <c r="BZ59" s="54"/>
    </row>
    <row r="60" spans="1:78" ht="13.5" customHeight="1" x14ac:dyDescent="0.15">
      <c r="A60" s="2"/>
      <c r="B60" s="43" t="s">
        <v>28</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52"/>
      <c r="BM60" s="53"/>
      <c r="BN60" s="53"/>
      <c r="BO60" s="53"/>
      <c r="BP60" s="53"/>
      <c r="BQ60" s="53"/>
      <c r="BR60" s="53"/>
      <c r="BS60" s="53"/>
      <c r="BT60" s="53"/>
      <c r="BU60" s="53"/>
      <c r="BV60" s="53"/>
      <c r="BW60" s="53"/>
      <c r="BX60" s="53"/>
      <c r="BY60" s="53"/>
      <c r="BZ60" s="54"/>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52"/>
      <c r="BM61" s="53"/>
      <c r="BN61" s="53"/>
      <c r="BO61" s="53"/>
      <c r="BP61" s="53"/>
      <c r="BQ61" s="53"/>
      <c r="BR61" s="53"/>
      <c r="BS61" s="53"/>
      <c r="BT61" s="53"/>
      <c r="BU61" s="53"/>
      <c r="BV61" s="53"/>
      <c r="BW61" s="53"/>
      <c r="BX61" s="53"/>
      <c r="BY61" s="53"/>
      <c r="BZ61" s="5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2"/>
      <c r="BM62" s="53"/>
      <c r="BN62" s="53"/>
      <c r="BO62" s="53"/>
      <c r="BP62" s="53"/>
      <c r="BQ62" s="53"/>
      <c r="BR62" s="53"/>
      <c r="BS62" s="53"/>
      <c r="BT62" s="53"/>
      <c r="BU62" s="53"/>
      <c r="BV62" s="53"/>
      <c r="BW62" s="53"/>
      <c r="BX62" s="53"/>
      <c r="BY62" s="53"/>
      <c r="BZ62" s="5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84" t="s">
        <v>29</v>
      </c>
      <c r="BM64" s="85"/>
      <c r="BN64" s="85"/>
      <c r="BO64" s="85"/>
      <c r="BP64" s="85"/>
      <c r="BQ64" s="85"/>
      <c r="BR64" s="85"/>
      <c r="BS64" s="85"/>
      <c r="BT64" s="85"/>
      <c r="BU64" s="85"/>
      <c r="BV64" s="85"/>
      <c r="BW64" s="85"/>
      <c r="BX64" s="85"/>
      <c r="BY64" s="85"/>
      <c r="BZ64" s="8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87"/>
      <c r="BM65" s="88"/>
      <c r="BN65" s="88"/>
      <c r="BO65" s="88"/>
      <c r="BP65" s="88"/>
      <c r="BQ65" s="88"/>
      <c r="BR65" s="88"/>
      <c r="BS65" s="88"/>
      <c r="BT65" s="88"/>
      <c r="BU65" s="88"/>
      <c r="BV65" s="88"/>
      <c r="BW65" s="88"/>
      <c r="BX65" s="88"/>
      <c r="BY65" s="88"/>
      <c r="BZ65" s="8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2" t="s">
        <v>114</v>
      </c>
      <c r="BM66" s="53"/>
      <c r="BN66" s="53"/>
      <c r="BO66" s="53"/>
      <c r="BP66" s="53"/>
      <c r="BQ66" s="53"/>
      <c r="BR66" s="53"/>
      <c r="BS66" s="53"/>
      <c r="BT66" s="53"/>
      <c r="BU66" s="53"/>
      <c r="BV66" s="53"/>
      <c r="BW66" s="53"/>
      <c r="BX66" s="53"/>
      <c r="BY66" s="53"/>
      <c r="BZ66" s="5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2"/>
      <c r="BM67" s="53"/>
      <c r="BN67" s="53"/>
      <c r="BO67" s="53"/>
      <c r="BP67" s="53"/>
      <c r="BQ67" s="53"/>
      <c r="BR67" s="53"/>
      <c r="BS67" s="53"/>
      <c r="BT67" s="53"/>
      <c r="BU67" s="53"/>
      <c r="BV67" s="53"/>
      <c r="BW67" s="53"/>
      <c r="BX67" s="53"/>
      <c r="BY67" s="53"/>
      <c r="BZ67" s="5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2"/>
      <c r="BM68" s="53"/>
      <c r="BN68" s="53"/>
      <c r="BO68" s="53"/>
      <c r="BP68" s="53"/>
      <c r="BQ68" s="53"/>
      <c r="BR68" s="53"/>
      <c r="BS68" s="53"/>
      <c r="BT68" s="53"/>
      <c r="BU68" s="53"/>
      <c r="BV68" s="53"/>
      <c r="BW68" s="53"/>
      <c r="BX68" s="53"/>
      <c r="BY68" s="53"/>
      <c r="BZ68" s="5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2"/>
      <c r="BM69" s="53"/>
      <c r="BN69" s="53"/>
      <c r="BO69" s="53"/>
      <c r="BP69" s="53"/>
      <c r="BQ69" s="53"/>
      <c r="BR69" s="53"/>
      <c r="BS69" s="53"/>
      <c r="BT69" s="53"/>
      <c r="BU69" s="53"/>
      <c r="BV69" s="53"/>
      <c r="BW69" s="53"/>
      <c r="BX69" s="53"/>
      <c r="BY69" s="53"/>
      <c r="BZ69" s="5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2"/>
      <c r="BM70" s="53"/>
      <c r="BN70" s="53"/>
      <c r="BO70" s="53"/>
      <c r="BP70" s="53"/>
      <c r="BQ70" s="53"/>
      <c r="BR70" s="53"/>
      <c r="BS70" s="53"/>
      <c r="BT70" s="53"/>
      <c r="BU70" s="53"/>
      <c r="BV70" s="53"/>
      <c r="BW70" s="53"/>
      <c r="BX70" s="53"/>
      <c r="BY70" s="53"/>
      <c r="BZ70" s="5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2"/>
      <c r="BM71" s="53"/>
      <c r="BN71" s="53"/>
      <c r="BO71" s="53"/>
      <c r="BP71" s="53"/>
      <c r="BQ71" s="53"/>
      <c r="BR71" s="53"/>
      <c r="BS71" s="53"/>
      <c r="BT71" s="53"/>
      <c r="BU71" s="53"/>
      <c r="BV71" s="53"/>
      <c r="BW71" s="53"/>
      <c r="BX71" s="53"/>
      <c r="BY71" s="53"/>
      <c r="BZ71" s="5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2"/>
      <c r="BM72" s="53"/>
      <c r="BN72" s="53"/>
      <c r="BO72" s="53"/>
      <c r="BP72" s="53"/>
      <c r="BQ72" s="53"/>
      <c r="BR72" s="53"/>
      <c r="BS72" s="53"/>
      <c r="BT72" s="53"/>
      <c r="BU72" s="53"/>
      <c r="BV72" s="53"/>
      <c r="BW72" s="53"/>
      <c r="BX72" s="53"/>
      <c r="BY72" s="53"/>
      <c r="BZ72" s="5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2"/>
      <c r="BM73" s="53"/>
      <c r="BN73" s="53"/>
      <c r="BO73" s="53"/>
      <c r="BP73" s="53"/>
      <c r="BQ73" s="53"/>
      <c r="BR73" s="53"/>
      <c r="BS73" s="53"/>
      <c r="BT73" s="53"/>
      <c r="BU73" s="53"/>
      <c r="BV73" s="53"/>
      <c r="BW73" s="53"/>
      <c r="BX73" s="53"/>
      <c r="BY73" s="53"/>
      <c r="BZ73" s="5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2"/>
      <c r="BM74" s="53"/>
      <c r="BN74" s="53"/>
      <c r="BO74" s="53"/>
      <c r="BP74" s="53"/>
      <c r="BQ74" s="53"/>
      <c r="BR74" s="53"/>
      <c r="BS74" s="53"/>
      <c r="BT74" s="53"/>
      <c r="BU74" s="53"/>
      <c r="BV74" s="53"/>
      <c r="BW74" s="53"/>
      <c r="BX74" s="53"/>
      <c r="BY74" s="53"/>
      <c r="BZ74" s="5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2"/>
      <c r="BM75" s="53"/>
      <c r="BN75" s="53"/>
      <c r="BO75" s="53"/>
      <c r="BP75" s="53"/>
      <c r="BQ75" s="53"/>
      <c r="BR75" s="53"/>
      <c r="BS75" s="53"/>
      <c r="BT75" s="53"/>
      <c r="BU75" s="53"/>
      <c r="BV75" s="53"/>
      <c r="BW75" s="53"/>
      <c r="BX75" s="53"/>
      <c r="BY75" s="53"/>
      <c r="BZ75" s="5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2"/>
      <c r="BM76" s="53"/>
      <c r="BN76" s="53"/>
      <c r="BO76" s="53"/>
      <c r="BP76" s="53"/>
      <c r="BQ76" s="53"/>
      <c r="BR76" s="53"/>
      <c r="BS76" s="53"/>
      <c r="BT76" s="53"/>
      <c r="BU76" s="53"/>
      <c r="BV76" s="53"/>
      <c r="BW76" s="53"/>
      <c r="BX76" s="53"/>
      <c r="BY76" s="53"/>
      <c r="BZ76" s="5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2"/>
      <c r="BM77" s="53"/>
      <c r="BN77" s="53"/>
      <c r="BO77" s="53"/>
      <c r="BP77" s="53"/>
      <c r="BQ77" s="53"/>
      <c r="BR77" s="53"/>
      <c r="BS77" s="53"/>
      <c r="BT77" s="53"/>
      <c r="BU77" s="53"/>
      <c r="BV77" s="53"/>
      <c r="BW77" s="53"/>
      <c r="BX77" s="53"/>
      <c r="BY77" s="53"/>
      <c r="BZ77" s="5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2"/>
      <c r="BM78" s="53"/>
      <c r="BN78" s="53"/>
      <c r="BO78" s="53"/>
      <c r="BP78" s="53"/>
      <c r="BQ78" s="53"/>
      <c r="BR78" s="53"/>
      <c r="BS78" s="53"/>
      <c r="BT78" s="53"/>
      <c r="BU78" s="53"/>
      <c r="BV78" s="53"/>
      <c r="BW78" s="53"/>
      <c r="BX78" s="53"/>
      <c r="BY78" s="53"/>
      <c r="BZ78" s="5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2"/>
      <c r="BM79" s="53"/>
      <c r="BN79" s="53"/>
      <c r="BO79" s="53"/>
      <c r="BP79" s="53"/>
      <c r="BQ79" s="53"/>
      <c r="BR79" s="53"/>
      <c r="BS79" s="53"/>
      <c r="BT79" s="53"/>
      <c r="BU79" s="53"/>
      <c r="BV79" s="53"/>
      <c r="BW79" s="53"/>
      <c r="BX79" s="53"/>
      <c r="BY79" s="53"/>
      <c r="BZ79" s="5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2"/>
      <c r="BM80" s="53"/>
      <c r="BN80" s="53"/>
      <c r="BO80" s="53"/>
      <c r="BP80" s="53"/>
      <c r="BQ80" s="53"/>
      <c r="BR80" s="53"/>
      <c r="BS80" s="53"/>
      <c r="BT80" s="53"/>
      <c r="BU80" s="53"/>
      <c r="BV80" s="53"/>
      <c r="BW80" s="53"/>
      <c r="BX80" s="53"/>
      <c r="BY80" s="53"/>
      <c r="BZ80" s="5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2"/>
      <c r="BM81" s="53"/>
      <c r="BN81" s="53"/>
      <c r="BO81" s="53"/>
      <c r="BP81" s="53"/>
      <c r="BQ81" s="53"/>
      <c r="BR81" s="53"/>
      <c r="BS81" s="53"/>
      <c r="BT81" s="53"/>
      <c r="BU81" s="53"/>
      <c r="BV81" s="53"/>
      <c r="BW81" s="53"/>
      <c r="BX81" s="53"/>
      <c r="BY81" s="53"/>
      <c r="BZ81" s="5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5"/>
      <c r="BM82" s="56"/>
      <c r="BN82" s="56"/>
      <c r="BO82" s="56"/>
      <c r="BP82" s="56"/>
      <c r="BQ82" s="56"/>
      <c r="BR82" s="56"/>
      <c r="BS82" s="56"/>
      <c r="BT82" s="56"/>
      <c r="BU82" s="56"/>
      <c r="BV82" s="56"/>
      <c r="BW82" s="56"/>
      <c r="BX82" s="56"/>
      <c r="BY82" s="56"/>
      <c r="BZ82" s="5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Sa7NiyzMQe/YRMN4BnjFjoy5sT4mlologzS7o7n1LYfJqWUkFASjB59fjRWMWWULJVjJV6YyzDWjC4MR1NO1Vg==" saltValue="FxUFLEXPO7GuX2tpv99/5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162027</v>
      </c>
      <c r="D6" s="33">
        <f t="shared" si="3"/>
        <v>46</v>
      </c>
      <c r="E6" s="33">
        <f t="shared" si="3"/>
        <v>17</v>
      </c>
      <c r="F6" s="33">
        <f t="shared" si="3"/>
        <v>4</v>
      </c>
      <c r="G6" s="33">
        <f t="shared" si="3"/>
        <v>0</v>
      </c>
      <c r="H6" s="33" t="str">
        <f t="shared" si="3"/>
        <v>富山県　高岡市</v>
      </c>
      <c r="I6" s="33" t="str">
        <f t="shared" si="3"/>
        <v>法適用</v>
      </c>
      <c r="J6" s="33" t="str">
        <f t="shared" si="3"/>
        <v>下水道事業</v>
      </c>
      <c r="K6" s="33" t="str">
        <f t="shared" si="3"/>
        <v>特定環境保全公共下水道</v>
      </c>
      <c r="L6" s="33" t="str">
        <f t="shared" si="3"/>
        <v>D2</v>
      </c>
      <c r="M6" s="33" t="str">
        <f t="shared" si="3"/>
        <v>自治体職員</v>
      </c>
      <c r="N6" s="34" t="str">
        <f t="shared" si="3"/>
        <v>-</v>
      </c>
      <c r="O6" s="34">
        <f t="shared" si="3"/>
        <v>41.67</v>
      </c>
      <c r="P6" s="34">
        <f t="shared" si="3"/>
        <v>17.809999999999999</v>
      </c>
      <c r="Q6" s="34">
        <f t="shared" si="3"/>
        <v>75.34</v>
      </c>
      <c r="R6" s="34">
        <f t="shared" si="3"/>
        <v>3476</v>
      </c>
      <c r="S6" s="34">
        <f t="shared" si="3"/>
        <v>168956</v>
      </c>
      <c r="T6" s="34">
        <f t="shared" si="3"/>
        <v>209.57</v>
      </c>
      <c r="U6" s="34">
        <f t="shared" si="3"/>
        <v>806.2</v>
      </c>
      <c r="V6" s="34">
        <f t="shared" si="3"/>
        <v>29984</v>
      </c>
      <c r="W6" s="34">
        <f t="shared" si="3"/>
        <v>11.15</v>
      </c>
      <c r="X6" s="34">
        <f t="shared" si="3"/>
        <v>2689.15</v>
      </c>
      <c r="Y6" s="35">
        <f>IF(Y7="",NA(),Y7)</f>
        <v>108.07</v>
      </c>
      <c r="Z6" s="35">
        <f t="shared" ref="Z6:AH6" si="4">IF(Z7="",NA(),Z7)</f>
        <v>108.93</v>
      </c>
      <c r="AA6" s="35">
        <f t="shared" si="4"/>
        <v>104.53</v>
      </c>
      <c r="AB6" s="35">
        <f t="shared" si="4"/>
        <v>100</v>
      </c>
      <c r="AC6" s="35">
        <f t="shared" si="4"/>
        <v>100.01</v>
      </c>
      <c r="AD6" s="35">
        <f t="shared" si="4"/>
        <v>100.85</v>
      </c>
      <c r="AE6" s="35">
        <f t="shared" si="4"/>
        <v>102.13</v>
      </c>
      <c r="AF6" s="35">
        <f t="shared" si="4"/>
        <v>101.72</v>
      </c>
      <c r="AG6" s="35">
        <f t="shared" si="4"/>
        <v>102.73</v>
      </c>
      <c r="AH6" s="35">
        <f t="shared" si="4"/>
        <v>105.78</v>
      </c>
      <c r="AI6" s="34" t="str">
        <f>IF(AI7="","",IF(AI7="-","【-】","【"&amp;SUBSTITUTE(TEXT(AI7,"#,##0.00"),"-","△")&amp;"】"))</f>
        <v>【104.83】</v>
      </c>
      <c r="AJ6" s="35">
        <f>IF(AJ7="",NA(),AJ7)</f>
        <v>27.56</v>
      </c>
      <c r="AK6" s="35">
        <f t="shared" ref="AK6:AS6" si="5">IF(AK7="",NA(),AK7)</f>
        <v>11.31</v>
      </c>
      <c r="AL6" s="34">
        <f t="shared" si="5"/>
        <v>0</v>
      </c>
      <c r="AM6" s="34">
        <f t="shared" si="5"/>
        <v>0</v>
      </c>
      <c r="AN6" s="34">
        <f t="shared" si="5"/>
        <v>0</v>
      </c>
      <c r="AO6" s="35">
        <f t="shared" si="5"/>
        <v>110.77</v>
      </c>
      <c r="AP6" s="35">
        <f t="shared" si="5"/>
        <v>109.51</v>
      </c>
      <c r="AQ6" s="35">
        <f t="shared" si="5"/>
        <v>112.88</v>
      </c>
      <c r="AR6" s="35">
        <f t="shared" si="5"/>
        <v>94.97</v>
      </c>
      <c r="AS6" s="35">
        <f t="shared" si="5"/>
        <v>63.96</v>
      </c>
      <c r="AT6" s="34" t="str">
        <f>IF(AT7="","",IF(AT7="-","【-】","【"&amp;SUBSTITUTE(TEXT(AT7,"#,##0.00"),"-","△")&amp;"】"))</f>
        <v>【61.55】</v>
      </c>
      <c r="AU6" s="35">
        <f>IF(AU7="",NA(),AU7)</f>
        <v>58.72</v>
      </c>
      <c r="AV6" s="35">
        <f t="shared" ref="AV6:BD6" si="6">IF(AV7="",NA(),AV7)</f>
        <v>74.16</v>
      </c>
      <c r="AW6" s="35">
        <f t="shared" si="6"/>
        <v>80.040000000000006</v>
      </c>
      <c r="AX6" s="35">
        <f t="shared" si="6"/>
        <v>89.85</v>
      </c>
      <c r="AY6" s="35">
        <f t="shared" si="6"/>
        <v>91.17</v>
      </c>
      <c r="AZ6" s="35">
        <f t="shared" si="6"/>
        <v>46.78</v>
      </c>
      <c r="BA6" s="35">
        <f t="shared" si="6"/>
        <v>47.44</v>
      </c>
      <c r="BB6" s="35">
        <f t="shared" si="6"/>
        <v>49.18</v>
      </c>
      <c r="BC6" s="35">
        <f t="shared" si="6"/>
        <v>47.72</v>
      </c>
      <c r="BD6" s="35">
        <f t="shared" si="6"/>
        <v>44.24</v>
      </c>
      <c r="BE6" s="34" t="str">
        <f>IF(BE7="","",IF(BE7="-","【-】","【"&amp;SUBSTITUTE(TEXT(BE7,"#,##0.00"),"-","△")&amp;"】"))</f>
        <v>【45.34】</v>
      </c>
      <c r="BF6" s="35">
        <f>IF(BF7="",NA(),BF7)</f>
        <v>2270.71</v>
      </c>
      <c r="BG6" s="35">
        <f t="shared" ref="BG6:BO6" si="7">IF(BG7="",NA(),BG7)</f>
        <v>2213.1999999999998</v>
      </c>
      <c r="BH6" s="35">
        <f t="shared" si="7"/>
        <v>2198.4499999999998</v>
      </c>
      <c r="BI6" s="35">
        <f t="shared" si="7"/>
        <v>2194.73</v>
      </c>
      <c r="BJ6" s="35">
        <f t="shared" si="7"/>
        <v>2156.98</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99.41</v>
      </c>
      <c r="BR6" s="35">
        <f t="shared" ref="BR6:BZ6" si="8">IF(BR7="",NA(),BR7)</f>
        <v>100</v>
      </c>
      <c r="BS6" s="35">
        <f t="shared" si="8"/>
        <v>100</v>
      </c>
      <c r="BT6" s="35">
        <f t="shared" si="8"/>
        <v>100</v>
      </c>
      <c r="BU6" s="35">
        <f t="shared" si="8"/>
        <v>105.42</v>
      </c>
      <c r="BV6" s="35">
        <f t="shared" si="8"/>
        <v>69.87</v>
      </c>
      <c r="BW6" s="35">
        <f t="shared" si="8"/>
        <v>74.3</v>
      </c>
      <c r="BX6" s="35">
        <f t="shared" si="8"/>
        <v>72.260000000000005</v>
      </c>
      <c r="BY6" s="35">
        <f t="shared" si="8"/>
        <v>71.84</v>
      </c>
      <c r="BZ6" s="35">
        <f t="shared" si="8"/>
        <v>73.36</v>
      </c>
      <c r="CA6" s="34" t="str">
        <f>IF(CA7="","",IF(CA7="-","【-】","【"&amp;SUBSTITUTE(TEXT(CA7,"#,##0.00"),"-","△")&amp;"】"))</f>
        <v>【75.29】</v>
      </c>
      <c r="CB6" s="35">
        <f>IF(CB7="",NA(),CB7)</f>
        <v>194.48</v>
      </c>
      <c r="CC6" s="35">
        <f t="shared" ref="CC6:CK6" si="9">IF(CC7="",NA(),CC7)</f>
        <v>193.4</v>
      </c>
      <c r="CD6" s="35">
        <f t="shared" si="9"/>
        <v>193.16</v>
      </c>
      <c r="CE6" s="35">
        <f t="shared" si="9"/>
        <v>192.6</v>
      </c>
      <c r="CF6" s="35">
        <f t="shared" si="9"/>
        <v>181.48</v>
      </c>
      <c r="CG6" s="35">
        <f t="shared" si="9"/>
        <v>234.96</v>
      </c>
      <c r="CH6" s="35">
        <f t="shared" si="9"/>
        <v>221.81</v>
      </c>
      <c r="CI6" s="35">
        <f t="shared" si="9"/>
        <v>230.02</v>
      </c>
      <c r="CJ6" s="35">
        <f t="shared" si="9"/>
        <v>228.47</v>
      </c>
      <c r="CK6" s="35">
        <f t="shared" si="9"/>
        <v>224.88</v>
      </c>
      <c r="CL6" s="34" t="str">
        <f>IF(CL7="","",IF(CL7="-","【-】","【"&amp;SUBSTITUTE(TEXT(CL7,"#,##0.00"),"-","△")&amp;"】"))</f>
        <v>【215.41】</v>
      </c>
      <c r="CM6" s="35">
        <f>IF(CM7="",NA(),CM7)</f>
        <v>36.86</v>
      </c>
      <c r="CN6" s="35">
        <f t="shared" ref="CN6:CV6" si="10">IF(CN7="",NA(),CN7)</f>
        <v>37.770000000000003</v>
      </c>
      <c r="CO6" s="35">
        <f t="shared" si="10"/>
        <v>35.86</v>
      </c>
      <c r="CP6" s="35">
        <f t="shared" si="10"/>
        <v>33.36</v>
      </c>
      <c r="CQ6" s="35">
        <f t="shared" si="10"/>
        <v>33.229999999999997</v>
      </c>
      <c r="CR6" s="35">
        <f t="shared" si="10"/>
        <v>42.9</v>
      </c>
      <c r="CS6" s="35">
        <f t="shared" si="10"/>
        <v>43.36</v>
      </c>
      <c r="CT6" s="35">
        <f t="shared" si="10"/>
        <v>42.56</v>
      </c>
      <c r="CU6" s="35">
        <f t="shared" si="10"/>
        <v>42.47</v>
      </c>
      <c r="CV6" s="35">
        <f t="shared" si="10"/>
        <v>42.4</v>
      </c>
      <c r="CW6" s="34" t="str">
        <f>IF(CW7="","",IF(CW7="-","【-】","【"&amp;SUBSTITUTE(TEXT(CW7,"#,##0.00"),"-","△")&amp;"】"))</f>
        <v>【42.90】</v>
      </c>
      <c r="CX6" s="35">
        <f>IF(CX7="",NA(),CX7)</f>
        <v>85.18</v>
      </c>
      <c r="CY6" s="35">
        <f t="shared" ref="CY6:DG6" si="11">IF(CY7="",NA(),CY7)</f>
        <v>85.52</v>
      </c>
      <c r="CZ6" s="35">
        <f t="shared" si="11"/>
        <v>86.62</v>
      </c>
      <c r="DA6" s="35">
        <f t="shared" si="11"/>
        <v>87.17</v>
      </c>
      <c r="DB6" s="35">
        <f t="shared" si="11"/>
        <v>87.56</v>
      </c>
      <c r="DC6" s="35">
        <f t="shared" si="11"/>
        <v>83.5</v>
      </c>
      <c r="DD6" s="35">
        <f t="shared" si="11"/>
        <v>83.06</v>
      </c>
      <c r="DE6" s="35">
        <f t="shared" si="11"/>
        <v>83.32</v>
      </c>
      <c r="DF6" s="35">
        <f t="shared" si="11"/>
        <v>83.75</v>
      </c>
      <c r="DG6" s="35">
        <f t="shared" si="11"/>
        <v>84.19</v>
      </c>
      <c r="DH6" s="34" t="str">
        <f>IF(DH7="","",IF(DH7="-","【-】","【"&amp;SUBSTITUTE(TEXT(DH7,"#,##0.00"),"-","△")&amp;"】"))</f>
        <v>【84.75】</v>
      </c>
      <c r="DI6" s="35">
        <f>IF(DI7="",NA(),DI7)</f>
        <v>6.73</v>
      </c>
      <c r="DJ6" s="35">
        <f t="shared" ref="DJ6:DR6" si="12">IF(DJ7="",NA(),DJ7)</f>
        <v>8.8699999999999992</v>
      </c>
      <c r="DK6" s="35">
        <f t="shared" si="12"/>
        <v>10.95</v>
      </c>
      <c r="DL6" s="35">
        <f t="shared" si="12"/>
        <v>12.87</v>
      </c>
      <c r="DM6" s="35">
        <f t="shared" si="12"/>
        <v>14.86</v>
      </c>
      <c r="DN6" s="35">
        <f t="shared" si="12"/>
        <v>22.77</v>
      </c>
      <c r="DO6" s="35">
        <f t="shared" si="12"/>
        <v>23.93</v>
      </c>
      <c r="DP6" s="35">
        <f t="shared" si="12"/>
        <v>24.68</v>
      </c>
      <c r="DQ6" s="35">
        <f t="shared" si="12"/>
        <v>24.68</v>
      </c>
      <c r="DR6" s="35">
        <f t="shared" si="12"/>
        <v>21.36</v>
      </c>
      <c r="DS6" s="34" t="str">
        <f>IF(DS7="","",IF(DS7="-","【-】","【"&amp;SUBSTITUTE(TEXT(DS7,"#,##0.00"),"-","△")&amp;"】"))</f>
        <v>【23.60】</v>
      </c>
      <c r="DT6" s="34">
        <f>IF(DT7="",NA(),DT7)</f>
        <v>0</v>
      </c>
      <c r="DU6" s="34">
        <f t="shared" ref="DU6:EC6" si="13">IF(DU7="",NA(),DU7)</f>
        <v>0</v>
      </c>
      <c r="DV6" s="34">
        <f t="shared" si="13"/>
        <v>0</v>
      </c>
      <c r="DW6" s="34">
        <f t="shared" si="13"/>
        <v>0</v>
      </c>
      <c r="DX6" s="34">
        <f t="shared" si="13"/>
        <v>0</v>
      </c>
      <c r="DY6" s="34">
        <f t="shared" si="13"/>
        <v>0</v>
      </c>
      <c r="DZ6" s="34">
        <f t="shared" si="13"/>
        <v>0</v>
      </c>
      <c r="EA6" s="35">
        <f t="shared" si="13"/>
        <v>0.01</v>
      </c>
      <c r="EB6" s="35">
        <f t="shared" si="13"/>
        <v>8.6199999999999992</v>
      </c>
      <c r="EC6" s="35">
        <f t="shared" si="13"/>
        <v>0.01</v>
      </c>
      <c r="ED6" s="34" t="str">
        <f>IF(ED7="","",IF(ED7="-","【-】","【"&amp;SUBSTITUTE(TEXT(ED7,"#,##0.00"),"-","△")&amp;"】"))</f>
        <v>【0.01】</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8" s="36" customFormat="1" x14ac:dyDescent="0.15">
      <c r="A7" s="28"/>
      <c r="B7" s="37">
        <v>2020</v>
      </c>
      <c r="C7" s="37">
        <v>162027</v>
      </c>
      <c r="D7" s="37">
        <v>46</v>
      </c>
      <c r="E7" s="37">
        <v>17</v>
      </c>
      <c r="F7" s="37">
        <v>4</v>
      </c>
      <c r="G7" s="37">
        <v>0</v>
      </c>
      <c r="H7" s="37" t="s">
        <v>96</v>
      </c>
      <c r="I7" s="37" t="s">
        <v>97</v>
      </c>
      <c r="J7" s="37" t="s">
        <v>98</v>
      </c>
      <c r="K7" s="37" t="s">
        <v>99</v>
      </c>
      <c r="L7" s="37" t="s">
        <v>100</v>
      </c>
      <c r="M7" s="37" t="s">
        <v>101</v>
      </c>
      <c r="N7" s="38" t="s">
        <v>102</v>
      </c>
      <c r="O7" s="38">
        <v>41.67</v>
      </c>
      <c r="P7" s="38">
        <v>17.809999999999999</v>
      </c>
      <c r="Q7" s="38">
        <v>75.34</v>
      </c>
      <c r="R7" s="38">
        <v>3476</v>
      </c>
      <c r="S7" s="38">
        <v>168956</v>
      </c>
      <c r="T7" s="38">
        <v>209.57</v>
      </c>
      <c r="U7" s="38">
        <v>806.2</v>
      </c>
      <c r="V7" s="38">
        <v>29984</v>
      </c>
      <c r="W7" s="38">
        <v>11.15</v>
      </c>
      <c r="X7" s="38">
        <v>2689.15</v>
      </c>
      <c r="Y7" s="38">
        <v>108.07</v>
      </c>
      <c r="Z7" s="38">
        <v>108.93</v>
      </c>
      <c r="AA7" s="38">
        <v>104.53</v>
      </c>
      <c r="AB7" s="38">
        <v>100</v>
      </c>
      <c r="AC7" s="38">
        <v>100.01</v>
      </c>
      <c r="AD7" s="38">
        <v>100.85</v>
      </c>
      <c r="AE7" s="38">
        <v>102.13</v>
      </c>
      <c r="AF7" s="38">
        <v>101.72</v>
      </c>
      <c r="AG7" s="38">
        <v>102.73</v>
      </c>
      <c r="AH7" s="38">
        <v>105.78</v>
      </c>
      <c r="AI7" s="38">
        <v>104.83</v>
      </c>
      <c r="AJ7" s="38">
        <v>27.56</v>
      </c>
      <c r="AK7" s="38">
        <v>11.31</v>
      </c>
      <c r="AL7" s="38">
        <v>0</v>
      </c>
      <c r="AM7" s="38">
        <v>0</v>
      </c>
      <c r="AN7" s="38">
        <v>0</v>
      </c>
      <c r="AO7" s="38">
        <v>110.77</v>
      </c>
      <c r="AP7" s="38">
        <v>109.51</v>
      </c>
      <c r="AQ7" s="38">
        <v>112.88</v>
      </c>
      <c r="AR7" s="38">
        <v>94.97</v>
      </c>
      <c r="AS7" s="38">
        <v>63.96</v>
      </c>
      <c r="AT7" s="38">
        <v>61.55</v>
      </c>
      <c r="AU7" s="38">
        <v>58.72</v>
      </c>
      <c r="AV7" s="38">
        <v>74.16</v>
      </c>
      <c r="AW7" s="38">
        <v>80.040000000000006</v>
      </c>
      <c r="AX7" s="38">
        <v>89.85</v>
      </c>
      <c r="AY7" s="38">
        <v>91.17</v>
      </c>
      <c r="AZ7" s="38">
        <v>46.78</v>
      </c>
      <c r="BA7" s="38">
        <v>47.44</v>
      </c>
      <c r="BB7" s="38">
        <v>49.18</v>
      </c>
      <c r="BC7" s="38">
        <v>47.72</v>
      </c>
      <c r="BD7" s="38">
        <v>44.24</v>
      </c>
      <c r="BE7" s="38">
        <v>45.34</v>
      </c>
      <c r="BF7" s="38">
        <v>2270.71</v>
      </c>
      <c r="BG7" s="38">
        <v>2213.1999999999998</v>
      </c>
      <c r="BH7" s="38">
        <v>2198.4499999999998</v>
      </c>
      <c r="BI7" s="38">
        <v>2194.73</v>
      </c>
      <c r="BJ7" s="38">
        <v>2156.98</v>
      </c>
      <c r="BK7" s="38">
        <v>1298.9100000000001</v>
      </c>
      <c r="BL7" s="38">
        <v>1243.71</v>
      </c>
      <c r="BM7" s="38">
        <v>1194.1500000000001</v>
      </c>
      <c r="BN7" s="38">
        <v>1206.79</v>
      </c>
      <c r="BO7" s="38">
        <v>1258.43</v>
      </c>
      <c r="BP7" s="38">
        <v>1260.21</v>
      </c>
      <c r="BQ7" s="38">
        <v>99.41</v>
      </c>
      <c r="BR7" s="38">
        <v>100</v>
      </c>
      <c r="BS7" s="38">
        <v>100</v>
      </c>
      <c r="BT7" s="38">
        <v>100</v>
      </c>
      <c r="BU7" s="38">
        <v>105.42</v>
      </c>
      <c r="BV7" s="38">
        <v>69.87</v>
      </c>
      <c r="BW7" s="38">
        <v>74.3</v>
      </c>
      <c r="BX7" s="38">
        <v>72.260000000000005</v>
      </c>
      <c r="BY7" s="38">
        <v>71.84</v>
      </c>
      <c r="BZ7" s="38">
        <v>73.36</v>
      </c>
      <c r="CA7" s="38">
        <v>75.290000000000006</v>
      </c>
      <c r="CB7" s="38">
        <v>194.48</v>
      </c>
      <c r="CC7" s="38">
        <v>193.4</v>
      </c>
      <c r="CD7" s="38">
        <v>193.16</v>
      </c>
      <c r="CE7" s="38">
        <v>192.6</v>
      </c>
      <c r="CF7" s="38">
        <v>181.48</v>
      </c>
      <c r="CG7" s="38">
        <v>234.96</v>
      </c>
      <c r="CH7" s="38">
        <v>221.81</v>
      </c>
      <c r="CI7" s="38">
        <v>230.02</v>
      </c>
      <c r="CJ7" s="38">
        <v>228.47</v>
      </c>
      <c r="CK7" s="38">
        <v>224.88</v>
      </c>
      <c r="CL7" s="38">
        <v>215.41</v>
      </c>
      <c r="CM7" s="38">
        <v>36.86</v>
      </c>
      <c r="CN7" s="38">
        <v>37.770000000000003</v>
      </c>
      <c r="CO7" s="38">
        <v>35.86</v>
      </c>
      <c r="CP7" s="38">
        <v>33.36</v>
      </c>
      <c r="CQ7" s="38">
        <v>33.229999999999997</v>
      </c>
      <c r="CR7" s="38">
        <v>42.9</v>
      </c>
      <c r="CS7" s="38">
        <v>43.36</v>
      </c>
      <c r="CT7" s="38">
        <v>42.56</v>
      </c>
      <c r="CU7" s="38">
        <v>42.47</v>
      </c>
      <c r="CV7" s="38">
        <v>42.4</v>
      </c>
      <c r="CW7" s="38">
        <v>42.9</v>
      </c>
      <c r="CX7" s="38">
        <v>85.18</v>
      </c>
      <c r="CY7" s="38">
        <v>85.52</v>
      </c>
      <c r="CZ7" s="38">
        <v>86.62</v>
      </c>
      <c r="DA7" s="38">
        <v>87.17</v>
      </c>
      <c r="DB7" s="38">
        <v>87.56</v>
      </c>
      <c r="DC7" s="38">
        <v>83.5</v>
      </c>
      <c r="DD7" s="38">
        <v>83.06</v>
      </c>
      <c r="DE7" s="38">
        <v>83.32</v>
      </c>
      <c r="DF7" s="38">
        <v>83.75</v>
      </c>
      <c r="DG7" s="38">
        <v>84.19</v>
      </c>
      <c r="DH7" s="38">
        <v>84.75</v>
      </c>
      <c r="DI7" s="38">
        <v>6.73</v>
      </c>
      <c r="DJ7" s="38">
        <v>8.8699999999999992</v>
      </c>
      <c r="DK7" s="38">
        <v>10.95</v>
      </c>
      <c r="DL7" s="38">
        <v>12.87</v>
      </c>
      <c r="DM7" s="38">
        <v>14.86</v>
      </c>
      <c r="DN7" s="38">
        <v>22.77</v>
      </c>
      <c r="DO7" s="38">
        <v>23.93</v>
      </c>
      <c r="DP7" s="38">
        <v>24.68</v>
      </c>
      <c r="DQ7" s="38">
        <v>24.68</v>
      </c>
      <c r="DR7" s="38">
        <v>21.36</v>
      </c>
      <c r="DS7" s="38">
        <v>23.6</v>
      </c>
      <c r="DT7" s="38">
        <v>0</v>
      </c>
      <c r="DU7" s="38">
        <v>0</v>
      </c>
      <c r="DV7" s="38">
        <v>0</v>
      </c>
      <c r="DW7" s="38">
        <v>0</v>
      </c>
      <c r="DX7" s="38">
        <v>0</v>
      </c>
      <c r="DY7" s="38">
        <v>0</v>
      </c>
      <c r="DZ7" s="38">
        <v>0</v>
      </c>
      <c r="EA7" s="38">
        <v>0.01</v>
      </c>
      <c r="EB7" s="38">
        <v>8.6199999999999992</v>
      </c>
      <c r="EC7" s="38">
        <v>0.01</v>
      </c>
      <c r="ED7" s="38">
        <v>0.01</v>
      </c>
      <c r="EE7" s="38">
        <v>0</v>
      </c>
      <c r="EF7" s="38">
        <v>0</v>
      </c>
      <c r="EG7" s="38">
        <v>0</v>
      </c>
      <c r="EH7" s="38">
        <v>0</v>
      </c>
      <c r="EI7" s="38">
        <v>0</v>
      </c>
      <c r="EJ7" s="38">
        <v>0.09</v>
      </c>
      <c r="EK7" s="38">
        <v>0.09</v>
      </c>
      <c r="EL7" s="38">
        <v>0.13</v>
      </c>
      <c r="EM7" s="38">
        <v>0.36</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高岡市上下水道局</cp:lastModifiedBy>
  <cp:lastPrinted>2022-01-14T08:48:12Z</cp:lastPrinted>
  <dcterms:created xsi:type="dcterms:W3CDTF">2021-12-03T07:23:32Z</dcterms:created>
  <dcterms:modified xsi:type="dcterms:W3CDTF">2022-01-14T10:18:27Z</dcterms:modified>
  <cp:category/>
</cp:coreProperties>
</file>