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3年度\【R040121締切】経営分析比較表\照会\回答\01財務係案\"/>
    </mc:Choice>
  </mc:AlternateContent>
  <workbookProtection workbookAlgorithmName="SHA-512" workbookHashValue="1k9BELi8VK52Ee1C4HpRq3OPpItRh7IjlpRt8rQIOPxT3KRGX9+BVJyxam0AdpQsEAYPWN5L9inm6vbn/rFrNA==" workbookSaltValue="GIPQfGuVPnSnb7mRsXmSk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<sst xmlns="http://schemas.openxmlformats.org/spreadsheetml/2006/main" count="231" uniqueCount="117">
  <si>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</si>
  <si>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</si>
  <si>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</si>
  <si>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</si>
  <si>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</si>
  <si>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</si>
  <si>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</si>
  <si>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</si>
  <si>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</si>
  <si>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</si>
  <si>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</si>
  <si>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</si>
  <si>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</si>
  <si>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</si>
  <si>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</si>
  <si>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</si>
  <si>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</si>
  <si>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</si>
  <si>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</si>
  <si>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</si>
  <si>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</si>
  <si>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</si>
  <si>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</si>
  <si>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</si>
  <si>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</si>
  <si>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</si>
  <si>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</si>
  <si>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</si>
  <si>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</si>
  <si>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</si>
  <si>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</si>
  <si>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</si>
  <si>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</si>
  <si>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</si>
  <si>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</si>
  <si>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</si>
  <si>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</si>
  <si>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</si>
  <si>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</si>
  <si>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</si>
  <si>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</si>
  <si>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</si>
  <si>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</si>
  <si>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</si>
  <si>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</si>
  <si>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</si>
  <si>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</si>
  <si>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</si>
  <si>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</si>
  <si>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</si>
  <si>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</si>
  <si>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</si>
  <si>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</si>
  <si>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</si>
  <si>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</si>
  <si>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</si>
  <si>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</si>
  <si>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</si>
  <si>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</si>
  <si>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</si>
  <si>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</si>
  <si>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</si>
  <si>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</si>
  <si>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</si>
  <si>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</si>
  <si>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</si>
  <si>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</si>
  <si>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</si>
  <si>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</si>
  <si>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</si>
  <si>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</si>
  <si>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</si>
  <si>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</si>
  <si>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</si>
  <si>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</si>
  <si>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</si>
  <si>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</si>
  <si>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</si>
  <si>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</si>
  <si>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</si>
  <si>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</si>
  <si>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</si>
  <si>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</si>
  <si>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</si>
  <si>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</si>
  <si>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</si>
  <si>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</si>
  <si>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</si>
  <si>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</si>
  <si>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</si>
  <si>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</si>
  <si>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</si>
  <si>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</si>
  <si>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</si>
  <si>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</si>
  <si>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</si>
  <si>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</si>
  <si>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</si>
  <si>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</si>
  <si>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</si>
  <si>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</si>
  <si>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</si>
  <si>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</si>
  <si>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</si>
  <si>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</si>
  <si>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</si>
  <si>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</si>
  <si>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</si>
  <si>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</si>
  <si>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</si>
  <si>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</si>
  <si>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</si>
  <si>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</si>
  <si>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</si>
  <si>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効率的な事業運営に努めた結果、経常収支比率、経費回収率は100％を超え、概ね健全な経営状況にあると言える。しかし、企業債償還金の負担が大きいため流動比率が低く、今後さらなる経営改善が必要である。また、人口減少に伴う使用料収入の減少、施設の老朽化に伴う更新需要の増大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
・今年度、本市の経営戦略である「高岡市上下水道ビジョン」について前期事業目標の達成度など進捗状況を確認しており、令和４年度から始まる後期に向けて計画の見直しを進めている。</t>
    <rPh sb="58" eb="60">
      <t>キギョウ</t>
    </rPh>
    <rPh sb="60" eb="61">
      <t>サイ</t>
    </rPh>
    <rPh sb="61" eb="63">
      <t>ショウカン</t>
    </rPh>
    <rPh sb="63" eb="64">
      <t>キン</t>
    </rPh>
    <rPh sb="161" eb="164">
      <t>ミフキュウ</t>
    </rPh>
    <rPh sb="164" eb="166">
      <t>チイキ</t>
    </rPh>
    <rPh sb="166" eb="168">
      <t>セイビ</t>
    </rPh>
    <rPh sb="171" eb="173">
      <t>タガク</t>
    </rPh>
    <rPh sb="174" eb="176">
      <t>トウシ</t>
    </rPh>
    <rPh sb="177" eb="179">
      <t>ヒツヨウ</t>
    </rPh>
    <rPh sb="201" eb="202">
      <t>ナカ</t>
    </rPh>
    <rPh sb="203" eb="205">
      <t>ジョウゲ</t>
    </rPh>
    <rPh sb="205" eb="207">
      <t>スイドウ</t>
    </rPh>
    <rPh sb="212" eb="213">
      <t>モト</t>
    </rPh>
    <rPh sb="215" eb="218">
      <t>ケイカクテキ</t>
    </rPh>
    <rPh sb="219" eb="221">
      <t>セイビ</t>
    </rPh>
    <rPh sb="221" eb="223">
      <t>ジギョウ</t>
    </rPh>
    <rPh sb="224" eb="225">
      <t>スス</t>
    </rPh>
    <rPh sb="229" eb="231">
      <t>ヒツヨウ</t>
    </rPh>
    <phoneticPr fontId="4"/>
  </si>
  <si>
    <t>・①経常収支比率は、黒字を示す100％を上回っており、②累積欠損金も発生しておらず健全な経営状況にあるといえる。今後も業務効率化を図る中、健全経営に努めていきたい。
・③流動比率は、全国・類似団体平均を上回っているが、流動比率は100％を下回っていることからさらなる健全経営に努めていきたい。
・④企業債残高対事業規模比率が全国・類似団体平均を大きく上回っている要因は、投資効率の低い農村部の整備によるものである。ただし、企業債の発行額を企業債償還額以下に抑制しているため、企業債残高は年々減少しており、今後、減少傾向で推移していく。
・⑤経費回収率は、100％を上回っており、適切な使用料水準であると言える。今後も維持できるよう業務の効率化に努めたい。
・⑦施設利用率は、人口減少により処理水量は減少傾向にある。今後の需要を見極め中、施設規模の見直しを図る必要がある。
・⑧水洗化率は、全国・類似団体平均を上回っている。引き続き、未普及地域整備及び下水道未接続世帯への啓発を図り、普及促進に努めていきたい。</t>
    <rPh sb="2" eb="4">
      <t>ケイジョウ</t>
    </rPh>
    <rPh sb="4" eb="6">
      <t>シュウシ</t>
    </rPh>
    <rPh sb="6" eb="8">
      <t>ヒリツ</t>
    </rPh>
    <rPh sb="10" eb="12">
      <t>クロジ</t>
    </rPh>
    <rPh sb="13" eb="14">
      <t>シメ</t>
    </rPh>
    <rPh sb="20" eb="22">
      <t>ウワマワ</t>
    </rPh>
    <rPh sb="109" eb="111">
      <t>リュウドウ</t>
    </rPh>
    <rPh sb="111" eb="113">
      <t>ヒリツ</t>
    </rPh>
    <rPh sb="119" eb="120">
      <t>シタ</t>
    </rPh>
    <rPh sb="120" eb="121">
      <t>マワ</t>
    </rPh>
    <rPh sb="133" eb="135">
      <t>ケンゼン</t>
    </rPh>
    <rPh sb="135" eb="137">
      <t>ケイエイ</t>
    </rPh>
    <rPh sb="138" eb="139">
      <t>ツト</t>
    </rPh>
    <rPh sb="149" eb="151">
      <t>キギョウ</t>
    </rPh>
    <rPh sb="151" eb="152">
      <t>サイ</t>
    </rPh>
    <rPh sb="152" eb="154">
      <t>ザンダカ</t>
    </rPh>
    <rPh sb="154" eb="155">
      <t>タイ</t>
    </rPh>
    <rPh sb="155" eb="157">
      <t>ジギョウ</t>
    </rPh>
    <rPh sb="157" eb="159">
      <t>キボ</t>
    </rPh>
    <rPh sb="159" eb="161">
      <t>ヒリツ</t>
    </rPh>
    <rPh sb="172" eb="173">
      <t>オオ</t>
    </rPh>
    <rPh sb="175" eb="177">
      <t>ウワマワ</t>
    </rPh>
    <rPh sb="181" eb="183">
      <t>ヨウイン</t>
    </rPh>
    <rPh sb="185" eb="187">
      <t>トウシ</t>
    </rPh>
    <rPh sb="187" eb="189">
      <t>コウリツ</t>
    </rPh>
    <rPh sb="190" eb="191">
      <t>ヒク</t>
    </rPh>
    <rPh sb="192" eb="194">
      <t>ノウソン</t>
    </rPh>
    <rPh sb="194" eb="195">
      <t>ブ</t>
    </rPh>
    <rPh sb="196" eb="198">
      <t>セイビ</t>
    </rPh>
    <rPh sb="225" eb="227">
      <t>イカ</t>
    </rPh>
    <rPh sb="243" eb="245">
      <t>ネンネン</t>
    </rPh>
    <rPh sb="245" eb="247">
      <t>ゲンショウ</t>
    </rPh>
    <rPh sb="270" eb="272">
      <t>ケイヒ</t>
    </rPh>
    <rPh sb="272" eb="274">
      <t>カイシュウ</t>
    </rPh>
    <rPh sb="274" eb="275">
      <t>リツ</t>
    </rPh>
    <rPh sb="282" eb="284">
      <t>ウワマワ</t>
    </rPh>
    <rPh sb="289" eb="291">
      <t>テキセツ</t>
    </rPh>
    <rPh sb="292" eb="295">
      <t>シヨウリョウ</t>
    </rPh>
    <rPh sb="295" eb="297">
      <t>スイジュン</t>
    </rPh>
    <rPh sb="301" eb="302">
      <t>イ</t>
    </rPh>
    <rPh sb="366" eb="367">
      <t>ナカ</t>
    </rPh>
    <rPh sb="388" eb="390">
      <t>スイセン</t>
    </rPh>
    <rPh sb="390" eb="391">
      <t>カ</t>
    </rPh>
    <rPh sb="394" eb="396">
      <t>ゼンコク</t>
    </rPh>
    <rPh sb="404" eb="406">
      <t>ウワマワ</t>
    </rPh>
    <rPh sb="411" eb="412">
      <t>ヒ</t>
    </rPh>
    <rPh sb="413" eb="414">
      <t>ツヅ</t>
    </rPh>
    <phoneticPr fontId="4"/>
  </si>
  <si>
    <t xml:space="preserve">・①有形固定資産減価償却率は、平成26年度から地方公営企業法を適用しており、全国・類似団体平均を下回っている。
・②管路老朽化率は、事業着手が比較的浅いため、法定耐用年数を超えた管渠はない。
</t>
    <rPh sb="2" eb="4">
      <t>ユウケイ</t>
    </rPh>
    <rPh sb="4" eb="6">
      <t>コテイ</t>
    </rPh>
    <rPh sb="6" eb="8">
      <t>シサン</t>
    </rPh>
    <rPh sb="8" eb="10">
      <t>ゲンカ</t>
    </rPh>
    <rPh sb="10" eb="12">
      <t>ショウキャク</t>
    </rPh>
    <rPh sb="12" eb="13">
      <t>リツ</t>
    </rPh>
    <rPh sb="15" eb="17">
      <t>ヘイセイ</t>
    </rPh>
    <rPh sb="19" eb="21">
      <t>ネンド</t>
    </rPh>
    <rPh sb="23" eb="25">
      <t>チホウ</t>
    </rPh>
    <rPh sb="25" eb="27">
      <t>コウエイ</t>
    </rPh>
    <rPh sb="27" eb="29">
      <t>キギョウ</t>
    </rPh>
    <rPh sb="29" eb="30">
      <t>ホウ</t>
    </rPh>
    <rPh sb="31" eb="33">
      <t>テキヨウ</t>
    </rPh>
    <rPh sb="38" eb="40">
      <t>ゼンコク</t>
    </rPh>
    <rPh sb="41" eb="43">
      <t>ルイジ</t>
    </rPh>
    <rPh sb="43" eb="45">
      <t>ダンタイ</t>
    </rPh>
    <rPh sb="45" eb="47">
      <t>ヘイキン</t>
    </rPh>
    <rPh sb="48" eb="50">
      <t>シタマワ</t>
    </rPh>
    <rPh sb="58" eb="60">
      <t>カンロ</t>
    </rPh>
    <rPh sb="60" eb="63">
      <t>ロウキュウカ</t>
    </rPh>
    <rPh sb="63" eb="64">
      <t>リツ</t>
    </rPh>
    <rPh sb="66" eb="68">
      <t>ジギョウ</t>
    </rPh>
    <rPh sb="68" eb="70">
      <t>チャクシュ</t>
    </rPh>
    <rPh sb="71" eb="74">
      <t>ヒカクテキ</t>
    </rPh>
    <rPh sb="74" eb="75">
      <t>アサ</t>
    </rPh>
    <rPh sb="79" eb="81">
      <t>ホウテイ</t>
    </rPh>
    <rPh sb="81" eb="83">
      <t>タイヨウ</t>
    </rPh>
    <rPh sb="83" eb="85">
      <t>ネンスウ</t>
    </rPh>
    <rPh sb="86" eb="87">
      <t>コ</t>
    </rPh>
    <rPh sb="89" eb="9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</si>
</sst>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54-4C66-B527-EE692507D0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AC54-4C66-B527-EE692507D0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108.07</c:v>
                </c:pt>
                <c:pt idx="1">
                  <c:v>108.93</c:v>
                </c:pt>
                <c:pt idx="2">
                  <c:v>104.53</c:v>
                </c:pt>
                <c:pt idx="3">
                  <c:v>100</c:v>
                </c:pt>
                <c:pt idx="4">
                  <c:v>100.01</c:v>
                </c:pt>
              </c:numCache>
            </c:numRef>
          </c:val>
          <c:extLst>
            <c:ext xmlns:c16="http://schemas.microsoft.com/office/drawing/2014/chart" uri="{C3380CC4-5D6E-409C-BE32-E72D297353CC}">
              <c16:uniqueId val="{00000000-18C2-41A8-9A0D-4D1B5067CF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18C2-41A8-9A0D-4D1B5067CF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6.73</c:v>
                </c:pt>
                <c:pt idx="1">
                  <c:v>8.8699999999999992</c:v>
                </c:pt>
                <c:pt idx="2">
                  <c:v>10.95</c:v>
                </c:pt>
                <c:pt idx="3">
                  <c:v>12.87</c:v>
                </c:pt>
                <c:pt idx="4">
                  <c:v>14.86</c:v>
                </c:pt>
              </c:numCache>
            </c:numRef>
          </c:val>
          <c:extLst>
            <c:ext xmlns:c16="http://schemas.microsoft.com/office/drawing/2014/chart" uri="{C3380CC4-5D6E-409C-BE32-E72D297353CC}">
              <c16:uniqueId val="{00000000-272B-4528-9D62-4B49DA2781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272B-4528-9D62-4B49DA2781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BE-47E3-AF17-3EAFAA9042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1BE-47E3-AF17-3EAFAA9042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27.56</c:v>
                </c:pt>
                <c:pt idx="1">
                  <c:v>11.31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DB-4BBA-91AF-00C8F84A26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89DB-4BBA-91AF-00C8F84A26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58.72</c:v>
                </c:pt>
                <c:pt idx="1">
                  <c:v>74.16</c:v>
                </c:pt>
                <c:pt idx="2">
                  <c:v>80.040000000000006</c:v>
                </c:pt>
                <c:pt idx="3">
                  <c:v>89.85</c:v>
                </c:pt>
                <c:pt idx="4">
                  <c:v>91.17</c:v>
                </c:pt>
              </c:numCache>
            </c:numRef>
          </c:val>
          <c:extLst>
            <c:ext xmlns:c16="http://schemas.microsoft.com/office/drawing/2014/chart" uri="{C3380CC4-5D6E-409C-BE32-E72D297353CC}">
              <c16:uniqueId val="{00000000-FADD-4A83-B6C6-80335F2F52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FADD-4A83-B6C6-80335F2F52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2270.71</c:v>
                </c:pt>
                <c:pt idx="1">
                  <c:v>2213.1999999999998</c:v>
                </c:pt>
                <c:pt idx="2">
                  <c:v>2198.4499999999998</c:v>
                </c:pt>
                <c:pt idx="3">
                  <c:v>2194.73</c:v>
                </c:pt>
                <c:pt idx="4">
                  <c:v>2156.98</c:v>
                </c:pt>
              </c:numCache>
            </c:numRef>
          </c:val>
          <c:extLst>
            <c:ext xmlns:c16="http://schemas.microsoft.com/office/drawing/2014/chart" uri="{C3380CC4-5D6E-409C-BE32-E72D297353CC}">
              <c16:uniqueId val="{00000000-80D4-492F-8EB7-B917DC4C07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80D4-492F-8EB7-B917DC4C07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99.41</c:v>
                </c:pt>
                <c:pt idx="1">
                  <c:v>100</c:v>
                </c:pt>
                <c:pt idx="2">
                  <c:v>100</c:v>
                </c:pt>
                <c:pt idx="3">
                  <c:v>100</c:v>
                </c:pt>
                <c:pt idx="4">
                  <c:v>105.42</c:v>
                </c:pt>
              </c:numCache>
            </c:numRef>
          </c:val>
          <c:extLst>
            <c:ext xmlns:c16="http://schemas.microsoft.com/office/drawing/2014/chart" uri="{C3380CC4-5D6E-409C-BE32-E72D297353CC}">
              <c16:uniqueId val="{00000000-6DDB-4DE6-B191-0A2B06B504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DDB-4DE6-B191-0A2B06B504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194.48</c:v>
                </c:pt>
                <c:pt idx="1">
                  <c:v>193.4</c:v>
                </c:pt>
                <c:pt idx="2">
                  <c:v>193.16</c:v>
                </c:pt>
                <c:pt idx="3">
                  <c:v>192.6</c:v>
                </c:pt>
                <c:pt idx="4">
                  <c:v>181.48</c:v>
                </c:pt>
              </c:numCache>
            </c:numRef>
          </c:val>
          <c:extLst>
            <c:ext xmlns:c16="http://schemas.microsoft.com/office/drawing/2014/chart" uri="{C3380CC4-5D6E-409C-BE32-E72D297353CC}">
              <c16:uniqueId val="{00000000-73A3-4D5E-AB70-FA399635FA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73A3-4D5E-AB70-FA399635FA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36.86</c:v>
                </c:pt>
                <c:pt idx="1">
                  <c:v>37.770000000000003</c:v>
                </c:pt>
                <c:pt idx="2">
                  <c:v>35.86</c:v>
                </c:pt>
                <c:pt idx="3">
                  <c:v>33.36</c:v>
                </c:pt>
                <c:pt idx="4">
                  <c:v>33.229999999999997</c:v>
                </c:pt>
              </c:numCache>
            </c:numRef>
          </c:val>
          <c:extLst>
            <c:ext xmlns:c16="http://schemas.microsoft.com/office/drawing/2014/chart" uri="{C3380CC4-5D6E-409C-BE32-E72D297353CC}">
              <c16:uniqueId val="{00000000-25B1-4E7E-B08F-DD7C2D932D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5B1-4E7E-B08F-DD7C2D932D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85.18</c:v>
                </c:pt>
                <c:pt idx="1">
                  <c:v>85.52</c:v>
                </c:pt>
                <c:pt idx="2">
                  <c:v>86.62</c:v>
                </c:pt>
                <c:pt idx="3">
                  <c:v>87.17</c:v>
                </c:pt>
                <c:pt idx="4">
                  <c:v>87.56</c:v>
                </c:pt>
              </c:numCache>
            </c:numRef>
          </c:val>
          <c:extLst>
            <c:ext xmlns:c16="http://schemas.microsoft.com/office/drawing/2014/chart" uri="{C3380CC4-5D6E-409C-BE32-E72D297353CC}">
              <c16:uniqueId val="{00000000-D706-41A4-BE14-5B74DDAB5B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706-41A4-BE14-5B74DDAB5B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2"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高岡市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168956</v>
      </c>
      <c r="AM8" s="69"/>
      <c r="AN8" s="69"/>
      <c r="AO8" s="69"/>
      <c r="AP8" s="69"/>
      <c r="AQ8" s="69"/>
      <c r="AR8" s="69"/>
      <c r="AS8" s="69"/>
      <c r="AT8" s="68">
        <f>データ!T6</f>
        <v>209.57</v>
      </c>
      <c r="AU8" s="68"/>
      <c r="AV8" s="68"/>
      <c r="AW8" s="68"/>
      <c r="AX8" s="68"/>
      <c r="AY8" s="68"/>
      <c r="AZ8" s="68"/>
      <c r="BA8" s="68"/>
      <c r="BB8" s="68">
        <f>データ!U6</f>
        <v>806.2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41.67</v>
      </c>
      <c r="J10" s="68"/>
      <c r="K10" s="68"/>
      <c r="L10" s="68"/>
      <c r="M10" s="68"/>
      <c r="N10" s="68"/>
      <c r="O10" s="68"/>
      <c r="P10" s="68">
        <f>データ!P6</f>
        <v>17.809999999999999</v>
      </c>
      <c r="Q10" s="68"/>
      <c r="R10" s="68"/>
      <c r="S10" s="68"/>
      <c r="T10" s="68"/>
      <c r="U10" s="68"/>
      <c r="V10" s="68"/>
      <c r="W10" s="68">
        <f>データ!Q6</f>
        <v>75.34</v>
      </c>
      <c r="X10" s="68"/>
      <c r="Y10" s="68"/>
      <c r="Z10" s="68"/>
      <c r="AA10" s="68"/>
      <c r="AB10" s="68"/>
      <c r="AC10" s="68"/>
      <c r="AD10" s="69">
        <f>データ!R6</f>
        <v>3476</v>
      </c>
      <c r="AE10" s="69"/>
      <c r="AF10" s="69"/>
      <c r="AG10" s="69"/>
      <c r="AH10" s="69"/>
      <c r="AI10" s="69"/>
      <c r="AJ10" s="69"/>
      <c r="AK10" s="2"/>
      <c r="AL10" s="69">
        <f>データ!V6</f>
        <v>29984</v>
      </c>
      <c r="AM10" s="69"/>
      <c r="AN10" s="69"/>
      <c r="AO10" s="69"/>
      <c r="AP10" s="69"/>
      <c r="AQ10" s="69"/>
      <c r="AR10" s="69"/>
      <c r="AS10" s="69"/>
      <c r="AT10" s="68">
        <f>データ!W6</f>
        <v>11.15</v>
      </c>
      <c r="AU10" s="68"/>
      <c r="AV10" s="68"/>
      <c r="AW10" s="68"/>
      <c r="AX10" s="68"/>
      <c r="AY10" s="68"/>
      <c r="AZ10" s="68"/>
      <c r="BA10" s="68"/>
      <c r="BB10" s="68">
        <f>データ!X6</f>
        <v>2689.15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115</v>
      </c>
      <c r="BM16" s="53"/>
      <c r="BN16" s="53"/>
      <c r="BO16" s="53"/>
      <c r="BP16" s="53"/>
      <c r="BQ16" s="53"/>
      <c r="BR16" s="53"/>
      <c r="BS16" s="53"/>
      <c r="BT16" s="53"/>
      <c r="BU16" s="53"/>
      <c r="BV16" s="53"/>
      <c r="BW16" s="53"/>
      <c r="BX16" s="53"/>
      <c r="BY16" s="53"/>
      <c r="BZ16" s="5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2" t="s">
        <v>116</v>
      </c>
      <c r="BM47" s="53"/>
      <c r="BN47" s="53"/>
      <c r="BO47" s="53"/>
      <c r="BP47" s="53"/>
      <c r="BQ47" s="53"/>
      <c r="BR47" s="53"/>
      <c r="BS47" s="53"/>
      <c r="BT47" s="53"/>
      <c r="BU47" s="53"/>
      <c r="BV47" s="53"/>
      <c r="BW47" s="53"/>
      <c r="BX47" s="53"/>
      <c r="BY47" s="53"/>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2"/>
      <c r="BM48" s="53"/>
      <c r="BN48" s="53"/>
      <c r="BO48" s="53"/>
      <c r="BP48" s="53"/>
      <c r="BQ48" s="53"/>
      <c r="BR48" s="53"/>
      <c r="BS48" s="53"/>
      <c r="BT48" s="53"/>
      <c r="BU48" s="53"/>
      <c r="BV48" s="53"/>
      <c r="BW48" s="53"/>
      <c r="BX48" s="53"/>
      <c r="BY48" s="53"/>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2"/>
      <c r="BM49" s="53"/>
      <c r="BN49" s="53"/>
      <c r="BO49" s="53"/>
      <c r="BP49" s="53"/>
      <c r="BQ49" s="53"/>
      <c r="BR49" s="53"/>
      <c r="BS49" s="53"/>
      <c r="BT49" s="53"/>
      <c r="BU49" s="53"/>
      <c r="BV49" s="53"/>
      <c r="BW49" s="53"/>
      <c r="BX49" s="53"/>
      <c r="BY49" s="53"/>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2"/>
      <c r="BM50" s="53"/>
      <c r="BN50" s="53"/>
      <c r="BO50" s="53"/>
      <c r="BP50" s="53"/>
      <c r="BQ50" s="53"/>
      <c r="BR50" s="53"/>
      <c r="BS50" s="53"/>
      <c r="BT50" s="53"/>
      <c r="BU50" s="53"/>
      <c r="BV50" s="53"/>
      <c r="BW50" s="53"/>
      <c r="BX50" s="53"/>
      <c r="BY50" s="53"/>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2"/>
      <c r="BM51" s="53"/>
      <c r="BN51" s="53"/>
      <c r="BO51" s="53"/>
      <c r="BP51" s="53"/>
      <c r="BQ51" s="53"/>
      <c r="BR51" s="53"/>
      <c r="BS51" s="53"/>
      <c r="BT51" s="53"/>
      <c r="BU51" s="53"/>
      <c r="BV51" s="53"/>
      <c r="BW51" s="53"/>
      <c r="BX51" s="53"/>
      <c r="BY51" s="53"/>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2"/>
      <c r="BM52" s="53"/>
      <c r="BN52" s="53"/>
      <c r="BO52" s="53"/>
      <c r="BP52" s="53"/>
      <c r="BQ52" s="53"/>
      <c r="BR52" s="53"/>
      <c r="BS52" s="53"/>
      <c r="BT52" s="53"/>
      <c r="BU52" s="53"/>
      <c r="BV52" s="53"/>
      <c r="BW52" s="53"/>
      <c r="BX52" s="53"/>
      <c r="BY52" s="53"/>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2"/>
      <c r="BM53" s="53"/>
      <c r="BN53" s="53"/>
      <c r="BO53" s="53"/>
      <c r="BP53" s="53"/>
      <c r="BQ53" s="53"/>
      <c r="BR53" s="53"/>
      <c r="BS53" s="53"/>
      <c r="BT53" s="53"/>
      <c r="BU53" s="53"/>
      <c r="BV53" s="53"/>
      <c r="BW53" s="53"/>
      <c r="BX53" s="53"/>
      <c r="BY53" s="53"/>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2"/>
      <c r="BM54" s="53"/>
      <c r="BN54" s="53"/>
      <c r="BO54" s="53"/>
      <c r="BP54" s="53"/>
      <c r="BQ54" s="53"/>
      <c r="BR54" s="53"/>
      <c r="BS54" s="53"/>
      <c r="BT54" s="53"/>
      <c r="BU54" s="53"/>
      <c r="BV54" s="53"/>
      <c r="BW54" s="53"/>
      <c r="BX54" s="53"/>
      <c r="BY54" s="53"/>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2"/>
      <c r="BM55" s="53"/>
      <c r="BN55" s="53"/>
      <c r="BO55" s="53"/>
      <c r="BP55" s="53"/>
      <c r="BQ55" s="53"/>
      <c r="BR55" s="53"/>
      <c r="BS55" s="53"/>
      <c r="BT55" s="53"/>
      <c r="BU55" s="53"/>
      <c r="BV55" s="53"/>
      <c r="BW55" s="53"/>
      <c r="BX55" s="53"/>
      <c r="BY55" s="53"/>
      <c r="BZ55" s="5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c r="BM56" s="53"/>
      <c r="BN56" s="53"/>
      <c r="BO56" s="53"/>
      <c r="BP56" s="53"/>
      <c r="BQ56" s="53"/>
      <c r="BR56" s="53"/>
      <c r="BS56" s="53"/>
      <c r="BT56" s="53"/>
      <c r="BU56" s="53"/>
      <c r="BV56" s="53"/>
      <c r="BW56" s="53"/>
      <c r="BX56" s="53"/>
      <c r="BY56" s="53"/>
      <c r="BZ56" s="5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2"/>
      <c r="BM57" s="53"/>
      <c r="BN57" s="53"/>
      <c r="BO57" s="53"/>
      <c r="BP57" s="53"/>
      <c r="BQ57" s="53"/>
      <c r="BR57" s="53"/>
      <c r="BS57" s="53"/>
      <c r="BT57" s="53"/>
      <c r="BU57" s="53"/>
      <c r="BV57" s="53"/>
      <c r="BW57" s="53"/>
      <c r="BX57" s="53"/>
      <c r="BY57" s="53"/>
      <c r="BZ57" s="5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2"/>
      <c r="BM58" s="53"/>
      <c r="BN58" s="53"/>
      <c r="BO58" s="53"/>
      <c r="BP58" s="53"/>
      <c r="BQ58" s="53"/>
      <c r="BR58" s="53"/>
      <c r="BS58" s="53"/>
      <c r="BT58" s="53"/>
      <c r="BU58" s="53"/>
      <c r="BV58" s="53"/>
      <c r="BW58" s="53"/>
      <c r="BX58" s="53"/>
      <c r="BY58" s="53"/>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3"/>
      <c r="BN59" s="53"/>
      <c r="BO59" s="53"/>
      <c r="BP59" s="53"/>
      <c r="BQ59" s="53"/>
      <c r="BR59" s="53"/>
      <c r="BS59" s="53"/>
      <c r="BT59" s="53"/>
      <c r="BU59" s="53"/>
      <c r="BV59" s="53"/>
      <c r="BW59" s="53"/>
      <c r="BX59" s="53"/>
      <c r="BY59" s="53"/>
      <c r="BZ59" s="54"/>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2"/>
      <c r="BM60" s="53"/>
      <c r="BN60" s="53"/>
      <c r="BO60" s="53"/>
      <c r="BP60" s="53"/>
      <c r="BQ60" s="53"/>
      <c r="BR60" s="53"/>
      <c r="BS60" s="53"/>
      <c r="BT60" s="53"/>
      <c r="BU60" s="53"/>
      <c r="BV60" s="53"/>
      <c r="BW60" s="53"/>
      <c r="BX60" s="53"/>
      <c r="BY60" s="53"/>
      <c r="BZ60" s="54"/>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2"/>
      <c r="BM61" s="53"/>
      <c r="BN61" s="53"/>
      <c r="BO61" s="53"/>
      <c r="BP61" s="53"/>
      <c r="BQ61" s="53"/>
      <c r="BR61" s="53"/>
      <c r="BS61" s="53"/>
      <c r="BT61" s="53"/>
      <c r="BU61" s="53"/>
      <c r="BV61" s="53"/>
      <c r="BW61" s="53"/>
      <c r="BX61" s="53"/>
      <c r="BY61" s="53"/>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2"/>
      <c r="BM62" s="53"/>
      <c r="BN62" s="53"/>
      <c r="BO62" s="53"/>
      <c r="BP62" s="53"/>
      <c r="BQ62" s="53"/>
      <c r="BR62" s="53"/>
      <c r="BS62" s="53"/>
      <c r="BT62" s="53"/>
      <c r="BU62" s="53"/>
      <c r="BV62" s="53"/>
      <c r="BW62" s="53"/>
      <c r="BX62" s="53"/>
      <c r="BY62" s="53"/>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114</v>
      </c>
      <c r="BM66" s="53"/>
      <c r="BN66" s="53"/>
      <c r="BO66" s="53"/>
      <c r="BP66" s="53"/>
      <c r="BQ66" s="53"/>
      <c r="BR66" s="53"/>
      <c r="BS66" s="53"/>
      <c r="BT66" s="53"/>
      <c r="BU66" s="53"/>
      <c r="BV66" s="53"/>
      <c r="BW66" s="53"/>
      <c r="BX66" s="53"/>
      <c r="BY66" s="53"/>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2"/>
      <c r="BM79" s="53"/>
      <c r="BN79" s="53"/>
      <c r="BO79" s="53"/>
      <c r="BP79" s="53"/>
      <c r="BQ79" s="53"/>
      <c r="BR79" s="53"/>
      <c r="BS79" s="53"/>
      <c r="BT79" s="53"/>
      <c r="BU79" s="53"/>
      <c r="BV79" s="53"/>
      <c r="BW79" s="53"/>
      <c r="BX79" s="53"/>
      <c r="BY79" s="53"/>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2"/>
      <c r="BM80" s="53"/>
      <c r="BN80" s="53"/>
      <c r="BO80" s="53"/>
      <c r="BP80" s="53"/>
      <c r="BQ80" s="53"/>
      <c r="BR80" s="53"/>
      <c r="BS80" s="53"/>
      <c r="BT80" s="53"/>
      <c r="BU80" s="53"/>
      <c r="BV80" s="53"/>
      <c r="BW80" s="53"/>
      <c r="BX80" s="53"/>
      <c r="BY80" s="53"/>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2"/>
      <c r="BM81" s="53"/>
      <c r="BN81" s="53"/>
      <c r="BO81" s="53"/>
      <c r="BP81" s="53"/>
      <c r="BQ81" s="53"/>
      <c r="BR81" s="53"/>
      <c r="BS81" s="53"/>
      <c r="BT81" s="53"/>
      <c r="BU81" s="53"/>
      <c r="BV81" s="53"/>
      <c r="BW81" s="53"/>
      <c r="BX81" s="53"/>
      <c r="BY81" s="53"/>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Sa7NiyzMQe/YRMN4BnjFjoy5sT4mlologzS7o7n1LYfJqWUkFASjB59fjRWMWWULJVjJV6YyzDWjC4MR1NO1Vg==" saltValue="FxUFLEXPO7GuX2tpv99/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162027</v>
      </c>
      <c r="D6" s="33">
        <f t="shared" si="3"/>
        <v>46</v>
      </c>
      <c r="E6" s="33">
        <f t="shared" si="3"/>
        <v>17</v>
      </c>
      <c r="F6" s="33">
        <f t="shared" si="3"/>
        <v>4</v>
      </c>
      <c r="G6" s="33">
        <f t="shared" si="3"/>
        <v>0</v>
      </c>
      <c r="H6" s="33" t="str">
        <f t="shared" si="3"/>
        <v>富山県　高岡市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41.67</v>
      </c>
      <c r="P6" s="34">
        <f t="shared" si="3"/>
        <v>17.809999999999999</v>
      </c>
      <c r="Q6" s="34">
        <f t="shared" si="3"/>
        <v>75.34</v>
      </c>
      <c r="R6" s="34">
        <f t="shared" si="3"/>
        <v>3476</v>
      </c>
      <c r="S6" s="34">
        <f t="shared" si="3"/>
        <v>168956</v>
      </c>
      <c r="T6" s="34">
        <f t="shared" si="3"/>
        <v>209.57</v>
      </c>
      <c r="U6" s="34">
        <f t="shared" si="3"/>
        <v>806.2</v>
      </c>
      <c r="V6" s="34">
        <f t="shared" si="3"/>
        <v>29984</v>
      </c>
      <c r="W6" s="34">
        <f t="shared" si="3"/>
        <v>11.15</v>
      </c>
      <c r="X6" s="34">
        <f t="shared" si="3"/>
        <v>2689.15</v>
      </c>
      <c r="Y6" s="35">
        <f>IF(Y7="",NA(),Y7)</f>
        <v>108.07</v>
      </c>
      <c r="Z6" s="35">
        <f t="shared" ref="Z6:AH6" si="4">IF(Z7="",NA(),Z7)</f>
        <v>108.93</v>
      </c>
      <c r="AA6" s="35">
        <f t="shared" si="4"/>
        <v>104.53</v>
      </c>
      <c r="AB6" s="35">
        <f t="shared" si="4"/>
        <v>100</v>
      </c>
      <c r="AC6" s="35">
        <f t="shared" si="4"/>
        <v>100.01</v>
      </c>
      <c r="AD6" s="35">
        <f t="shared" si="4"/>
        <v>100.85</v>
      </c>
      <c r="AE6" s="35">
        <f t="shared" si="4"/>
        <v>102.13</v>
      </c>
      <c r="AF6" s="35">
        <f t="shared" si="4"/>
        <v>101.72</v>
      </c>
      <c r="AG6" s="35">
        <f t="shared" si="4"/>
        <v>102.73</v>
      </c>
      <c r="AH6" s="35">
        <f t="shared" si="4"/>
        <v>105.78</v>
      </c>
      <c r="AI6" s="34" t="str">
        <f>IF(AI7="","",IF(AI7="-","【-】","【"&amp;SUBSTITUTE(TEXT(AI7,"#,##0.00"),"-","△")&amp;"】"))</f>
        <v>【104.83】</v>
      </c>
      <c r="AJ6" s="35">
        <f>IF(AJ7="",NA(),AJ7)</f>
        <v>27.56</v>
      </c>
      <c r="AK6" s="35">
        <f t="shared" ref="AK6:AS6" si="5">IF(AK7="",NA(),AK7)</f>
        <v>11.31</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58.72</v>
      </c>
      <c r="AV6" s="35">
        <f t="shared" ref="AV6:BD6" si="6">IF(AV7="",NA(),AV7)</f>
        <v>74.16</v>
      </c>
      <c r="AW6" s="35">
        <f t="shared" si="6"/>
        <v>80.040000000000006</v>
      </c>
      <c r="AX6" s="35">
        <f t="shared" si="6"/>
        <v>89.85</v>
      </c>
      <c r="AY6" s="35">
        <f t="shared" si="6"/>
        <v>91.17</v>
      </c>
      <c r="AZ6" s="35">
        <f t="shared" si="6"/>
        <v>46.78</v>
      </c>
      <c r="BA6" s="35">
        <f t="shared" si="6"/>
        <v>47.44</v>
      </c>
      <c r="BB6" s="35">
        <f t="shared" si="6"/>
        <v>49.18</v>
      </c>
      <c r="BC6" s="35">
        <f t="shared" si="6"/>
        <v>47.72</v>
      </c>
      <c r="BD6" s="35">
        <f t="shared" si="6"/>
        <v>44.24</v>
      </c>
      <c r="BE6" s="34" t="str">
        <f>IF(BE7="","",IF(BE7="-","【-】","【"&amp;SUBSTITUTE(TEXT(BE7,"#,##0.00"),"-","△")&amp;"】"))</f>
        <v>【45.34】</v>
      </c>
      <c r="BF6" s="35">
        <f>IF(BF7="",NA(),BF7)</f>
        <v>2270.71</v>
      </c>
      <c r="BG6" s="35">
        <f t="shared" ref="BG6:BO6" si="7">IF(BG7="",NA(),BG7)</f>
        <v>2213.1999999999998</v>
      </c>
      <c r="BH6" s="35">
        <f t="shared" si="7"/>
        <v>2198.4499999999998</v>
      </c>
      <c r="BI6" s="35">
        <f t="shared" si="7"/>
        <v>2194.73</v>
      </c>
      <c r="BJ6" s="35">
        <f t="shared" si="7"/>
        <v>2156.98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99.41</v>
      </c>
      <c r="BR6" s="35">
        <f t="shared" ref="BR6:BZ6" si="8">IF(BR7="",NA(),BR7)</f>
        <v>100</v>
      </c>
      <c r="BS6" s="35">
        <f t="shared" si="8"/>
        <v>100</v>
      </c>
      <c r="BT6" s="35">
        <f t="shared" si="8"/>
        <v>100</v>
      </c>
      <c r="BU6" s="35">
        <f t="shared" si="8"/>
        <v>105.42</v>
      </c>
      <c r="BV6" s="35">
        <f t="shared" si="8"/>
        <v>69.87</v>
      </c>
      <c r="BW6" s="35">
        <f t="shared" si="8"/>
        <v>74.3</v>
      </c>
      <c r="BX6" s="35">
        <f t="shared" si="8"/>
        <v>72.260000000000005</v>
      </c>
      <c r="BY6" s="35">
        <f t="shared" si="8"/>
        <v>71.84</v>
      </c>
      <c r="BZ6" s="35">
        <f t="shared" si="8"/>
        <v>73.36</v>
      </c>
      <c r="CA6" s="34" t="str">
        <f>IF(CA7="","",IF(CA7="-","【-】","【"&amp;SUBSTITUTE(TEXT(CA7,"#,##0.00"),"-","△")&amp;"】"))</f>
        <v>【75.29】</v>
      </c>
      <c r="CB6" s="35">
        <f>IF(CB7="",NA(),CB7)</f>
        <v>194.48</v>
      </c>
      <c r="CC6" s="35">
        <f t="shared" ref="CC6:CK6" si="9">IF(CC7="",NA(),CC7)</f>
        <v>193.4</v>
      </c>
      <c r="CD6" s="35">
        <f t="shared" si="9"/>
        <v>193.16</v>
      </c>
      <c r="CE6" s="35">
        <f t="shared" si="9"/>
        <v>192.6</v>
      </c>
      <c r="CF6" s="35">
        <f t="shared" si="9"/>
        <v>181.48</v>
      </c>
      <c r="CG6" s="35">
        <f t="shared" si="9"/>
        <v>234.96</v>
      </c>
      <c r="CH6" s="35">
        <f t="shared" si="9"/>
        <v>221.81</v>
      </c>
      <c r="CI6" s="35">
        <f t="shared" si="9"/>
        <v>230.02</v>
      </c>
      <c r="CJ6" s="35">
        <f t="shared" si="9"/>
        <v>228.47</v>
      </c>
      <c r="CK6" s="35">
        <f t="shared" si="9"/>
        <v>224.88</v>
      </c>
      <c r="CL6" s="34" t="str">
        <f>IF(CL7="","",IF(CL7="-","【-】","【"&amp;SUBSTITUTE(TEXT(CL7,"#,##0.00"),"-","△")&amp;"】"))</f>
        <v>【215.41】</v>
      </c>
      <c r="CM6" s="35">
        <f>IF(CM7="",NA(),CM7)</f>
        <v>36.86</v>
      </c>
      <c r="CN6" s="35">
        <f t="shared" ref="CN6:CV6" si="10">IF(CN7="",NA(),CN7)</f>
        <v>37.770000000000003</v>
      </c>
      <c r="CO6" s="35">
        <f t="shared" si="10"/>
        <v>35.86</v>
      </c>
      <c r="CP6" s="35">
        <f t="shared" si="10"/>
        <v>33.36</v>
      </c>
      <c r="CQ6" s="35">
        <f t="shared" si="10"/>
        <v>33.229999999999997</v>
      </c>
      <c r="CR6" s="35">
        <f t="shared" si="10"/>
        <v>42.9</v>
      </c>
      <c r="CS6" s="35">
        <f t="shared" si="10"/>
        <v>43.36</v>
      </c>
      <c r="CT6" s="35">
        <f t="shared" si="10"/>
        <v>42.56</v>
      </c>
      <c r="CU6" s="35">
        <f t="shared" si="10"/>
        <v>42.47</v>
      </c>
      <c r="CV6" s="35">
        <f t="shared" si="10"/>
        <v>42.4</v>
      </c>
      <c r="CW6" s="34" t="str">
        <f>IF(CW7="","",IF(CW7="-","【-】","【"&amp;SUBSTITUTE(TEXT(CW7,"#,##0.00"),"-","△")&amp;"】"))</f>
        <v>【42.90】</v>
      </c>
      <c r="CX6" s="35">
        <f>IF(CX7="",NA(),CX7)</f>
        <v>85.18</v>
      </c>
      <c r="CY6" s="35">
        <f t="shared" ref="CY6:DG6" si="11">IF(CY7="",NA(),CY7)</f>
        <v>85.52</v>
      </c>
      <c r="CZ6" s="35">
        <f t="shared" si="11"/>
        <v>86.62</v>
      </c>
      <c r="DA6" s="35">
        <f t="shared" si="11"/>
        <v>87.17</v>
      </c>
      <c r="DB6" s="35">
        <f t="shared" si="11"/>
        <v>87.56</v>
      </c>
      <c r="DC6" s="35">
        <f t="shared" si="11"/>
        <v>83.5</v>
      </c>
      <c r="DD6" s="35">
        <f t="shared" si="11"/>
        <v>83.06</v>
      </c>
      <c r="DE6" s="35">
        <f t="shared" si="11"/>
        <v>83.32</v>
      </c>
      <c r="DF6" s="35">
        <f t="shared" si="11"/>
        <v>83.75</v>
      </c>
      <c r="DG6" s="35">
        <f t="shared" si="11"/>
        <v>84.19</v>
      </c>
      <c r="DH6" s="34" t="str">
        <f>IF(DH7="","",IF(DH7="-","【-】","【"&amp;SUBSTITUTE(TEXT(DH7,"#,##0.00"),"-","△")&amp;"】"))</f>
        <v>【84.75】</v>
      </c>
      <c r="DI6" s="35">
        <f>IF(DI7="",NA(),DI7)</f>
        <v>6.73</v>
      </c>
      <c r="DJ6" s="35">
        <f t="shared" ref="DJ6:DR6" si="12">IF(DJ7="",NA(),DJ7)</f>
        <v>8.8699999999999992</v>
      </c>
      <c r="DK6" s="35">
        <f t="shared" si="12"/>
        <v>10.95</v>
      </c>
      <c r="DL6" s="35">
        <f t="shared" si="12"/>
        <v>12.87</v>
      </c>
      <c r="DM6" s="35">
        <f t="shared" si="12"/>
        <v>14.86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162027</v>
      </c>
      <c r="D7" s="37">
        <v>46</v>
      </c>
      <c r="E7" s="37">
        <v>17</v>
      </c>
      <c r="F7" s="37">
        <v>4</v>
      </c>
      <c r="G7" s="37">
        <v>0</v>
      </c>
      <c r="H7" s="37" t="s">
        <v>96</v>
      </c>
      <c r="I7" s="37" t="s">
        <v>97</v>
      </c>
      <c r="J7" s="37" t="s">
        <v>98</v>
      </c>
      <c r="K7" s="37" t="s">
        <v>99</v>
      </c>
      <c r="L7" s="37" t="s">
        <v>100</v>
      </c>
      <c r="M7" s="37" t="s">
        <v>101</v>
      </c>
      <c r="N7" s="38" t="s">
        <v>102</v>
      </c>
      <c r="O7" s="38">
        <v>41.67</v>
      </c>
      <c r="P7" s="38">
        <v>17.809999999999999</v>
      </c>
      <c r="Q7" s="38">
        <v>75.34</v>
      </c>
      <c r="R7" s="38">
        <v>3476</v>
      </c>
      <c r="S7" s="38">
        <v>168956</v>
      </c>
      <c r="T7" s="38">
        <v>209.57</v>
      </c>
      <c r="U7" s="38">
        <v>806.2</v>
      </c>
      <c r="V7" s="38">
        <v>29984</v>
      </c>
      <c r="W7" s="38">
        <v>11.15</v>
      </c>
      <c r="X7" s="38">
        <v>2689.15</v>
      </c>
      <c r="Y7" s="38">
        <v>108.07</v>
      </c>
      <c r="Z7" s="38">
        <v>108.93</v>
      </c>
      <c r="AA7" s="38">
        <v>104.53</v>
      </c>
      <c r="AB7" s="38">
        <v>100</v>
      </c>
      <c r="AC7" s="38">
        <v>100.01</v>
      </c>
      <c r="AD7" s="38">
        <v>100.85</v>
      </c>
      <c r="AE7" s="38">
        <v>102.13</v>
      </c>
      <c r="AF7" s="38">
        <v>101.72</v>
      </c>
      <c r="AG7" s="38">
        <v>102.73</v>
      </c>
      <c r="AH7" s="38">
        <v>105.78</v>
      </c>
      <c r="AI7" s="38">
        <v>104.83</v>
      </c>
      <c r="AJ7" s="38">
        <v>27.56</v>
      </c>
      <c r="AK7" s="38">
        <v>11.31</v>
      </c>
      <c r="AL7" s="38">
        <v>0</v>
      </c>
      <c r="AM7" s="38">
        <v>0</v>
      </c>
      <c r="AN7" s="38">
        <v>0</v>
      </c>
      <c r="AO7" s="38">
        <v>110.77</v>
      </c>
      <c r="AP7" s="38">
        <v>109.51</v>
      </c>
      <c r="AQ7" s="38">
        <v>112.88</v>
      </c>
      <c r="AR7" s="38">
        <v>94.97</v>
      </c>
      <c r="AS7" s="38">
        <v>63.96</v>
      </c>
      <c r="AT7" s="38">
        <v>61.55</v>
      </c>
      <c r="AU7" s="38">
        <v>58.72</v>
      </c>
      <c r="AV7" s="38">
        <v>74.16</v>
      </c>
      <c r="AW7" s="38">
        <v>80.040000000000006</v>
      </c>
      <c r="AX7" s="38">
        <v>89.85</v>
      </c>
      <c r="AY7" s="38">
        <v>91.17</v>
      </c>
      <c r="AZ7" s="38">
        <v>46.78</v>
      </c>
      <c r="BA7" s="38">
        <v>47.44</v>
      </c>
      <c r="BB7" s="38">
        <v>49.18</v>
      </c>
      <c r="BC7" s="38">
        <v>47.72</v>
      </c>
      <c r="BD7" s="38">
        <v>44.24</v>
      </c>
      <c r="BE7" s="38">
        <v>45.34</v>
      </c>
      <c r="BF7" s="38">
        <v>2270.71</v>
      </c>
      <c r="BG7" s="38">
        <v>2213.1999999999998</v>
      </c>
      <c r="BH7" s="38">
        <v>2198.4499999999998</v>
      </c>
      <c r="BI7" s="38">
        <v>2194.73</v>
      </c>
      <c r="BJ7" s="38">
        <v>2156.98</v>
      </c>
      <c r="BK7" s="38">
        <v>1298.9100000000001</v>
      </c>
      <c r="BL7" s="38">
        <v>1243.71</v>
      </c>
      <c r="BM7" s="38">
        <v>1194.1500000000001</v>
      </c>
      <c r="BN7" s="38">
        <v>1206.79</v>
      </c>
      <c r="BO7" s="38">
        <v>1258.43</v>
      </c>
      <c r="BP7" s="38">
        <v>1260.21</v>
      </c>
      <c r="BQ7" s="38">
        <v>99.41</v>
      </c>
      <c r="BR7" s="38">
        <v>100</v>
      </c>
      <c r="BS7" s="38">
        <v>100</v>
      </c>
      <c r="BT7" s="38">
        <v>100</v>
      </c>
      <c r="BU7" s="38">
        <v>105.42</v>
      </c>
      <c r="BV7" s="38">
        <v>69.87</v>
      </c>
      <c r="BW7" s="38">
        <v>74.3</v>
      </c>
      <c r="BX7" s="38">
        <v>72.260000000000005</v>
      </c>
      <c r="BY7" s="38">
        <v>71.84</v>
      </c>
      <c r="BZ7" s="38">
        <v>73.36</v>
      </c>
      <c r="CA7" s="38">
        <v>75.290000000000006</v>
      </c>
      <c r="CB7" s="38">
        <v>194.48</v>
      </c>
      <c r="CC7" s="38">
        <v>193.4</v>
      </c>
      <c r="CD7" s="38">
        <v>193.16</v>
      </c>
      <c r="CE7" s="38">
        <v>192.6</v>
      </c>
      <c r="CF7" s="38">
        <v>181.48</v>
      </c>
      <c r="CG7" s="38">
        <v>234.96</v>
      </c>
      <c r="CH7" s="38">
        <v>221.81</v>
      </c>
      <c r="CI7" s="38">
        <v>230.02</v>
      </c>
      <c r="CJ7" s="38">
        <v>228.47</v>
      </c>
      <c r="CK7" s="38">
        <v>224.88</v>
      </c>
      <c r="CL7" s="38">
        <v>215.41</v>
      </c>
      <c r="CM7" s="38">
        <v>36.86</v>
      </c>
      <c r="CN7" s="38">
        <v>37.770000000000003</v>
      </c>
      <c r="CO7" s="38">
        <v>35.86</v>
      </c>
      <c r="CP7" s="38">
        <v>33.36</v>
      </c>
      <c r="CQ7" s="38">
        <v>33.229999999999997</v>
      </c>
      <c r="CR7" s="38">
        <v>42.9</v>
      </c>
      <c r="CS7" s="38">
        <v>43.36</v>
      </c>
      <c r="CT7" s="38">
        <v>42.56</v>
      </c>
      <c r="CU7" s="38">
        <v>42.47</v>
      </c>
      <c r="CV7" s="38">
        <v>42.4</v>
      </c>
      <c r="CW7" s="38">
        <v>42.9</v>
      </c>
      <c r="CX7" s="38">
        <v>85.18</v>
      </c>
      <c r="CY7" s="38">
        <v>85.52</v>
      </c>
      <c r="CZ7" s="38">
        <v>86.62</v>
      </c>
      <c r="DA7" s="38">
        <v>87.17</v>
      </c>
      <c r="DB7" s="38">
        <v>87.56</v>
      </c>
      <c r="DC7" s="38">
        <v>83.5</v>
      </c>
      <c r="DD7" s="38">
        <v>83.06</v>
      </c>
      <c r="DE7" s="38">
        <v>83.32</v>
      </c>
      <c r="DF7" s="38">
        <v>83.75</v>
      </c>
      <c r="DG7" s="38">
        <v>84.19</v>
      </c>
      <c r="DH7" s="38">
        <v>84.75</v>
      </c>
      <c r="DI7" s="38">
        <v>6.73</v>
      </c>
      <c r="DJ7" s="38">
        <v>8.8699999999999992</v>
      </c>
      <c r="DK7" s="38">
        <v>10.95</v>
      </c>
      <c r="DL7" s="38">
        <v>12.87</v>
      </c>
      <c r="DM7" s="38">
        <v>14.86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2022-01-14T08:48:12Z</cp:lastPrinted>
  <dcterms:created xsi:type="dcterms:W3CDTF">2021-12-03T07:23:32Z</dcterms:created>
  <dcterms:modified xsi:type="dcterms:W3CDTF">2022-01-14T10:18:27Z</dcterms:modified>
  <cp:category/>
</cp:coreProperties>
</file>