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3魚津市\下水道（法適用）\"/>
    </mc:Choice>
  </mc:AlternateContent>
  <xr:revisionPtr revIDLastSave="0" documentId="13_ncr:1_{42BEA26F-AC8E-4499-8F58-D5BE4F24331E}" xr6:coauthVersionLast="36" xr6:coauthVersionMax="36" xr10:uidLastSave="{00000000-0000-0000-0000-000000000000}"/>
  <workbookProtection workbookAlgorithmName="SHA-512" workbookHashValue="4f5iei6QJ8rCKjT23Lcl2blobQLLD/t+Nr901CCXnbGR/SWgjI1dGbrLK0ulIeYiWCAnWvRuCCbtc4ZahdZx/g==" workbookSaltValue="oLfkng4cnZtqieufJRjEZ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<sst xmlns="http://schemas.openxmlformats.org/spreadsheetml/2006/main" count="297" uniqueCount="116">
  <si>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</si>
  <si>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</si>
  <si>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</si>
  <si>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</si>
  <si>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</si>
  <si>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</si>
  <si>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</si>
  <si>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</si>
  <si>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</si>
  <si>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</si>
  <si>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</si>
  <si>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</si>
  <si>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</si>
  <si>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</si>
  <si>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</si>
  <si>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</si>
  <si>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</si>
  <si>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</si>
  <si>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</si>
  <si>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</si>
  <si>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</si>
  <si>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</si>
  <si>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</si>
  <si>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</si>
  <si>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</si>
  <si>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</si>
  <si>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</si>
  <si>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</si>
  <si>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</si>
  <si>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</si>
  <si>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</si>
  <si>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</si>
  <si>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</si>
  <si>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</si>
  <si>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</si>
  <si>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</si>
  <si>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</si>
  <si>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</si>
  <si>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</si>
  <si>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</si>
  <si>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</si>
  <si>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</si>
  <si>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</si>
  <si>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</si>
  <si>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</si>
  <si>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</si>
  <si>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</si>
  <si>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</si>
  <si>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</si>
  <si>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</si>
  <si>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</si>
  <si>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</si>
  <si>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</si>
  <si>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</si>
  <si>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</si>
  <si>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</si>
  <si>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</si>
  <si>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</si>
  <si>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</si>
  <si>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</si>
  <si>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</si>
  <si>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</si>
  <si>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</si>
  <si>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</si>
  <si>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</si>
  <si>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</si>
  <si>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</si>
  <si>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</si>
  <si>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</si>
  <si>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</si>
  <si>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</si>
  <si>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</si>
  <si>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</si>
  <si>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</si>
  <si>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</si>
  <si>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</si>
  <si>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</si>
  <si>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</si>
  <si>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</si>
  <si>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</si>
  <si>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</si>
  <si>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</si>
  <si>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</si>
  <si>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</si>
  <si>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</si>
  <si>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</si>
  <si>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</si>
  <si>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</si>
  <si>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</si>
  <si>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</si>
  <si>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</si>
  <si>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</si>
  <si>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</si>
  <si>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</si>
  <si>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</si>
  <si>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</si>
  <si>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</si>
  <si>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</si>
  <si>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</si>
  <si>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</si>
  <si>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</si>
  <si>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</si>
  <si>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</si>
  <si>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</si>
  <si>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</si>
  <si>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</si>
  <si>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</si>
  <si>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</si>
  <si>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</si>
  <si>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</si>
  <si>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</si>
  <si>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</si>
  <si>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</si>
  <si>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現在は法定耐用年数を経過した管路や施設がないことから、更新投資が必要な時期が到来していない状況にあります。
　今後については、管路や施設の法定耐用年数を踏まえて更新していくこととなりますが、ストックマネージメント計画に基づき、投資額の平準化を考慮しながら、更新する予定としております。</t>
    <rPh sb="1" eb="3">
      <t>ゲンザイ</t>
    </rPh>
    <rPh sb="4" eb="6">
      <t>ホウテイ</t>
    </rPh>
    <rPh sb="6" eb="8">
      <t>タイヨウ</t>
    </rPh>
    <rPh sb="8" eb="10">
      <t>ネンスウ</t>
    </rPh>
    <rPh sb="11" eb="13">
      <t>ケイカ</t>
    </rPh>
    <rPh sb="15" eb="17">
      <t>カンロ</t>
    </rPh>
    <rPh sb="18" eb="20">
      <t>シセツ</t>
    </rPh>
    <rPh sb="39" eb="41">
      <t>トウライ</t>
    </rPh>
    <rPh sb="46" eb="48">
      <t>ジョウキョウ</t>
    </rPh>
    <rPh sb="56" eb="58">
      <t>コンゴ</t>
    </rPh>
    <rPh sb="64" eb="66">
      <t>カンロ</t>
    </rPh>
    <rPh sb="67" eb="69">
      <t>シセツ</t>
    </rPh>
    <rPh sb="74" eb="76">
      <t>ネンスウ</t>
    </rPh>
    <rPh sb="77" eb="78">
      <t>フ</t>
    </rPh>
    <rPh sb="81" eb="83">
      <t>コウシン</t>
    </rPh>
    <rPh sb="107" eb="109">
      <t>ケイカク</t>
    </rPh>
    <rPh sb="110" eb="111">
      <t>モト</t>
    </rPh>
    <rPh sb="114" eb="116">
      <t>トウシ</t>
    </rPh>
    <rPh sb="116" eb="117">
      <t>ガク</t>
    </rPh>
    <rPh sb="118" eb="121">
      <t>ヘイジュンカ</t>
    </rPh>
    <rPh sb="122" eb="124">
      <t>コウリョ</t>
    </rPh>
    <rPh sb="129" eb="131">
      <t>コウシン</t>
    </rPh>
    <rPh sb="133" eb="135">
      <t>ヨテイ</t>
    </rPh>
    <phoneticPr fontId="4"/>
  </si>
  <si>
    <t>　昨年度と同様、企業債残高が高く、流動化比率が低い等、経営の健全性に関する指標が劣っている状態となっています。
　魚津市においては、面的整備は概成に向かっていますが、今後は施設の耐震化対策を実施していく必要があります。
　起債については、事業債の平準化を図りつつ、世代間の負担の公平性を担保するため、資本費平準化債活用しますが、起債残高が平均値と比べ高い水準にあることから、徐々に減少させるよう事業費の平準化を考慮し、今後も資金管理の徹底を図ってまいります。
　他の指標については、特段劣っているものはありませんが、引き続き維持管理費の削減、施設規模の適正化等による効率的な汚水処理、水洗化率向上による有収水量の増加に努めてまります。
　また、経営戦略については、国から令和７年度までの見直しを求められていることもあり、適切な時期に見直してまいります。</t>
    <rPh sb="1" eb="4">
      <t>サクネンド</t>
    </rPh>
    <rPh sb="5" eb="7">
      <t>ドウヨウ</t>
    </rPh>
    <rPh sb="8" eb="10">
      <t>キギョウ</t>
    </rPh>
    <rPh sb="10" eb="11">
      <t>サイ</t>
    </rPh>
    <rPh sb="11" eb="13">
      <t>ザンダカ</t>
    </rPh>
    <rPh sb="14" eb="15">
      <t>タカ</t>
    </rPh>
    <rPh sb="17" eb="20">
      <t>リュウドウカ</t>
    </rPh>
    <rPh sb="20" eb="22">
      <t>ヒリツ</t>
    </rPh>
    <rPh sb="23" eb="24">
      <t>ヒク</t>
    </rPh>
    <rPh sb="25" eb="26">
      <t>ナド</t>
    </rPh>
    <rPh sb="27" eb="29">
      <t>ケイエイ</t>
    </rPh>
    <rPh sb="30" eb="33">
      <t>ケンゼンセイ</t>
    </rPh>
    <rPh sb="34" eb="35">
      <t>カン</t>
    </rPh>
    <rPh sb="37" eb="39">
      <t>シヒョウ</t>
    </rPh>
    <rPh sb="40" eb="41">
      <t>オト</t>
    </rPh>
    <rPh sb="45" eb="47">
      <t>ジョウタイ</t>
    </rPh>
    <rPh sb="57" eb="60">
      <t>ウオヅシ</t>
    </rPh>
    <rPh sb="66" eb="68">
      <t>メンテキ</t>
    </rPh>
    <rPh sb="68" eb="70">
      <t>セイビ</t>
    </rPh>
    <rPh sb="71" eb="73">
      <t>ガイセイ</t>
    </rPh>
    <rPh sb="74" eb="75">
      <t>ム</t>
    </rPh>
    <rPh sb="83" eb="85">
      <t>コンゴ</t>
    </rPh>
    <rPh sb="86" eb="88">
      <t>シセツ</t>
    </rPh>
    <rPh sb="89" eb="92">
      <t>タイシンカ</t>
    </rPh>
    <rPh sb="92" eb="94">
      <t>タイサク</t>
    </rPh>
    <rPh sb="95" eb="97">
      <t>ジッシ</t>
    </rPh>
    <rPh sb="101" eb="103">
      <t>ヒツヨウ</t>
    </rPh>
    <rPh sb="111" eb="113">
      <t>キサイ</t>
    </rPh>
    <rPh sb="119" eb="122">
      <t>ジギョウサイ</t>
    </rPh>
    <rPh sb="123" eb="126">
      <t>ヘイジュンカ</t>
    </rPh>
    <rPh sb="127" eb="128">
      <t>ハカ</t>
    </rPh>
    <rPh sb="150" eb="156">
      <t>シホンヒヘイジュンカ</t>
    </rPh>
    <rPh sb="157" eb="159">
      <t>カツヨウ</t>
    </rPh>
    <rPh sb="164" eb="166">
      <t>キサイ</t>
    </rPh>
    <rPh sb="166" eb="168">
      <t>ザンダカ</t>
    </rPh>
    <rPh sb="169" eb="172">
      <t>ヘイキンチ</t>
    </rPh>
    <rPh sb="173" eb="174">
      <t>クラ</t>
    </rPh>
    <rPh sb="175" eb="176">
      <t>タカ</t>
    </rPh>
    <rPh sb="177" eb="179">
      <t>スイジュン</t>
    </rPh>
    <rPh sb="187" eb="189">
      <t>ジョジョ</t>
    </rPh>
    <rPh sb="190" eb="192">
      <t>ゲンショウ</t>
    </rPh>
    <rPh sb="197" eb="200">
      <t>ジギョウヒ</t>
    </rPh>
    <rPh sb="201" eb="204">
      <t>ヘイジュンカ</t>
    </rPh>
    <rPh sb="205" eb="207">
      <t>コウリョ</t>
    </rPh>
    <rPh sb="209" eb="211">
      <t>コンゴ</t>
    </rPh>
    <rPh sb="212" eb="216">
      <t>シキンカンリ</t>
    </rPh>
    <rPh sb="217" eb="219">
      <t>テッテイ</t>
    </rPh>
    <rPh sb="231" eb="232">
      <t>タ</t>
    </rPh>
    <rPh sb="241" eb="243">
      <t>トクダン</t>
    </rPh>
    <rPh sb="243" eb="244">
      <t>オト</t>
    </rPh>
    <rPh sb="258" eb="259">
      <t>ヒ</t>
    </rPh>
    <rPh sb="260" eb="261">
      <t>ツヅ</t>
    </rPh>
    <rPh sb="301" eb="305">
      <t>ユウシュウスイリョウ</t>
    </rPh>
    <rPh sb="306" eb="308">
      <t>ゾウカ</t>
    </rPh>
    <rPh sb="332" eb="333">
      <t>クニ</t>
    </rPh>
    <rPh sb="335" eb="337">
      <t>レイワ</t>
    </rPh>
    <rPh sb="338" eb="340">
      <t>ネンド</t>
    </rPh>
    <rPh sb="343" eb="345">
      <t>ミナオ</t>
    </rPh>
    <rPh sb="347" eb="348">
      <t>モト</t>
    </rPh>
    <rPh sb="366" eb="368">
      <t>ミナオ</t>
    </rPh>
    <phoneticPr fontId="4"/>
  </si>
  <si>
    <t>③流動比率については、令和２年度全国平均及び類似団平均値と比較してもかなり低く、また昨年度よりも低下しており、資金繰りが苦しい状態となっています。これを解消するため、一時借入、資本費平準化債の導入により対応していますが、抜本的な解決とはなっていないことから、使用料の見直し、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２年度全国平均及び類似団平均値よりも高い状況となっています。管渠整備に対する投資が概ね一段落する一方、施設の耐震化等の長寿命化対策に要する経費が必要となると見込んでおり、一定程度の事業費は確保することが必要となります。一方で、世代間負担の公平性を担保するため、資本費平準化債を有効に活用していくことが必要と考えられ、企業債残高の減少率は鈍化していくと予想されますが、徐々に健全な経営状態へ移行すると見込んでいます。
⑤経費回収率については、100％を超え、また令和２年度全国平均及び類似団体平均値を上回っている状態となっています。この要因としては、一般会計からの繰出が適正に行われ、及び使用料が適切に設定していることによるものと考えられますが、引き続き、接続率の向上による有収水量の増加に努めるとともに、適切な使用料となるよう、継続的な見直しを実施してまいります。
⑥汚水処理原価については、令和２年度全国平均及び類似団体平均値よりもやや低い状況となっていますが、汚水処理費（公費負担除く。）の削減及び接続率の向上による有収水量の増加に努め、改善してまいります。
⑦施設利用率については、令和２年度全国平均及び類似団体平均値とほぼど同程度となっています。今後も人口が減少していく予想されている中で、まちづくりの視点を含めて、如何に使用者を区域内に誘導し、施設利率を高めていくかを検討してまいります。
⑧水洗化率については、、令和２年度全国平均及び類似団体平均値より高い状態となっています。今後も接続率の向上の取組を推進し、水洗化率の向上を図ります。
　</t>
    <rPh sb="257" eb="258">
      <t>チ</t>
    </rPh>
    <rPh sb="284" eb="285">
      <t>オオム</t>
    </rPh>
    <rPh sb="291" eb="293">
      <t>イッポウ</t>
    </rPh>
    <rPh sb="294" eb="296">
      <t>シセツ</t>
    </rPh>
    <rPh sb="297" eb="300">
      <t>タイシンカ</t>
    </rPh>
    <rPh sb="300" eb="301">
      <t>ナド</t>
    </rPh>
    <rPh sb="309" eb="310">
      <t>ヨウ</t>
    </rPh>
    <rPh sb="321" eb="323">
      <t>ミコ</t>
    </rPh>
    <rPh sb="328" eb="332">
      <t>イッテイテイド</t>
    </rPh>
    <rPh sb="333" eb="335">
      <t>ジギョウ</t>
    </rPh>
    <rPh sb="335" eb="336">
      <t>ヒ</t>
    </rPh>
    <rPh sb="337" eb="339">
      <t>カクホ</t>
    </rPh>
    <rPh sb="344" eb="346">
      <t>ヒツヨウ</t>
    </rPh>
    <rPh sb="352" eb="354">
      <t>イッポウ</t>
    </rPh>
    <rPh sb="356" eb="359">
      <t>セダイカン</t>
    </rPh>
    <rPh sb="359" eb="361">
      <t>フタン</t>
    </rPh>
    <rPh sb="362" eb="364">
      <t>コウヘイ</t>
    </rPh>
    <rPh sb="364" eb="365">
      <t>セイ</t>
    </rPh>
    <rPh sb="366" eb="368">
      <t>タンポ</t>
    </rPh>
    <rPh sb="373" eb="380">
      <t>シホンヒヘイジュンカサイ</t>
    </rPh>
    <rPh sb="381" eb="383">
      <t>ユウコウ</t>
    </rPh>
    <rPh sb="384" eb="386">
      <t>カツヨウ</t>
    </rPh>
    <rPh sb="393" eb="395">
      <t>ヒツヨウ</t>
    </rPh>
    <rPh sb="418" eb="420">
      <t>ヨソウ</t>
    </rPh>
    <rPh sb="426" eb="428">
      <t>ジョジョ</t>
    </rPh>
    <rPh sb="429" eb="431">
      <t>ケンゼン</t>
    </rPh>
    <rPh sb="432" eb="434">
      <t>ケイエイ</t>
    </rPh>
    <rPh sb="434" eb="436">
      <t>ジョウタイ</t>
    </rPh>
    <rPh sb="437" eb="439">
      <t>イコウ</t>
    </rPh>
    <rPh sb="442" eb="444">
      <t>ミコ</t>
    </rPh>
    <rPh sb="486" eb="488">
      <t>ダンタイ</t>
    </rPh>
    <rPh sb="492" eb="494">
      <t>ウワマワ</t>
    </rPh>
    <rPh sb="498" eb="500">
      <t>ジョウタイ</t>
    </rPh>
    <rPh sb="510" eb="512">
      <t>ヨウイン</t>
    </rPh>
    <rPh sb="517" eb="521">
      <t>イッパンカイケイ</t>
    </rPh>
    <rPh sb="524" eb="525">
      <t>ク</t>
    </rPh>
    <rPh sb="525" eb="526">
      <t>ダ</t>
    </rPh>
    <rPh sb="527" eb="529">
      <t>テキセイ</t>
    </rPh>
    <rPh sb="530" eb="531">
      <t>オコナ</t>
    </rPh>
    <rPh sb="534" eb="535">
      <t>オヨ</t>
    </rPh>
    <rPh sb="536" eb="539">
      <t>シヨウリョウ</t>
    </rPh>
    <rPh sb="540" eb="542">
      <t>テキセツ</t>
    </rPh>
    <rPh sb="543" eb="545">
      <t>セッテイ</t>
    </rPh>
    <rPh sb="557" eb="558">
      <t>カンガ</t>
    </rPh>
    <rPh sb="565" eb="566">
      <t>ヒ</t>
    </rPh>
    <rPh sb="567" eb="568">
      <t>ツヅ</t>
    </rPh>
    <rPh sb="587" eb="588">
      <t>ツト</t>
    </rPh>
    <rPh sb="595" eb="597">
      <t>テキセツ</t>
    </rPh>
    <rPh sb="598" eb="601">
      <t>シヨウリョウ</t>
    </rPh>
    <rPh sb="607" eb="609">
      <t>ケイゾク</t>
    </rPh>
    <rPh sb="609" eb="610">
      <t>テキ</t>
    </rPh>
    <rPh sb="611" eb="613">
      <t>ミナオ</t>
    </rPh>
    <rPh sb="615" eb="617">
      <t>ジッシ</t>
    </rPh>
    <rPh sb="652" eb="654">
      <t>ダンタイ</t>
    </rPh>
    <rPh sb="654" eb="657">
      <t>ヘイキンチ</t>
    </rPh>
    <rPh sb="675" eb="677">
      <t>オスイ</t>
    </rPh>
    <rPh sb="677" eb="680">
      <t>ショリヒ</t>
    </rPh>
    <rPh sb="681" eb="683">
      <t>コウヒ</t>
    </rPh>
    <rPh sb="683" eb="685">
      <t>フタン</t>
    </rPh>
    <rPh sb="685" eb="686">
      <t>ノゾ</t>
    </rPh>
    <rPh sb="690" eb="692">
      <t>サクゲン</t>
    </rPh>
    <rPh sb="692" eb="693">
      <t>オヨ</t>
    </rPh>
    <rPh sb="703" eb="704">
      <t>ユウ</t>
    </rPh>
    <rPh sb="751" eb="752">
      <t>タイ</t>
    </rPh>
    <rPh sb="752" eb="755">
      <t>ヘイキンチ</t>
    </rPh>
    <rPh sb="759" eb="762">
      <t>ドウテイド</t>
    </rPh>
    <rPh sb="770" eb="772">
      <t>コンゴ</t>
    </rPh>
    <rPh sb="773" eb="775">
      <t>ジンコウ</t>
    </rPh>
    <rPh sb="776" eb="778">
      <t>ゲンショウ</t>
    </rPh>
    <rPh sb="782" eb="784">
      <t>ヨソウ</t>
    </rPh>
    <rPh sb="789" eb="790">
      <t>ナカ</t>
    </rPh>
    <rPh sb="798" eb="800">
      <t>シテン</t>
    </rPh>
    <rPh sb="801" eb="802">
      <t>フク</t>
    </rPh>
    <rPh sb="805" eb="807">
      <t>イカ</t>
    </rPh>
    <rPh sb="808" eb="810">
      <t>シヨウ</t>
    </rPh>
    <rPh sb="812" eb="814">
      <t>クイキ</t>
    </rPh>
    <rPh sb="814" eb="815">
      <t>ナイ</t>
    </rPh>
    <rPh sb="816" eb="818">
      <t>ユウドウ</t>
    </rPh>
    <rPh sb="825" eb="826">
      <t>タカ</t>
    </rPh>
    <rPh sb="832" eb="834">
      <t>ケントウ</t>
    </rPh>
    <rPh sb="870" eb="873">
      <t>ヘイキンチ</t>
    </rPh>
    <rPh sb="875" eb="876">
      <t>タカ</t>
    </rPh>
    <rPh sb="877" eb="879">
      <t>ジョウタイ</t>
    </rPh>
    <rPh sb="890" eb="892">
      <t>セツゾク</t>
    </rPh>
    <rPh sb="892" eb="893">
      <t>リツ</t>
    </rPh>
    <rPh sb="894" eb="896">
      <t>コウジョウ</t>
    </rPh>
    <rPh sb="897" eb="899">
      <t>トリクミ</t>
    </rPh>
    <rPh sb="900" eb="902">
      <t>スイシン</t>
    </rPh>
    <rPh sb="904" eb="907">
      <t>スイセンカ</t>
    </rPh>
    <rPh sb="909" eb="911">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</si>
</sst>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F66-4D74-B055-E653754DA8B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0.15</c:v>
                </c:pt>
                <c:pt idx="4">
                  <c:v>1.65</c:v>
                </c:pt>
              </c:numCache>
            </c:numRef>
          </c:val>
          <c:smooth val="0"/>
          <c:extLst>
            <c:ext xmlns:c16="http://schemas.microsoft.com/office/drawing/2014/chart" uri="{C3380CC4-5D6E-409C-BE32-E72D297353CC}">
              <c16:uniqueId val="{00000001-5F66-4D74-B055-E653754DA8B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52.15</c:v>
                </c:pt>
                <c:pt idx="4">
                  <c:v>51.58</c:v>
                </c:pt>
              </c:numCache>
            </c:numRef>
          </c:val>
          <c:extLst>
            <c:ext xmlns:c16="http://schemas.microsoft.com/office/drawing/2014/chart" uri="{C3380CC4-5D6E-409C-BE32-E72D297353CC}">
              <c16:uniqueId val="{00000000-8741-43E0-8982-26643AC0C7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50.94</c:v>
                </c:pt>
                <c:pt idx="4">
                  <c:v>50.53</c:v>
                </c:pt>
              </c:numCache>
            </c:numRef>
          </c:val>
          <c:smooth val="0"/>
          <c:extLst>
            <c:ext xmlns:c16="http://schemas.microsoft.com/office/drawing/2014/chart" uri="{C3380CC4-5D6E-409C-BE32-E72D297353CC}">
              <c16:uniqueId val="{00000001-8741-43E0-8982-26643AC0C7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90.25</c:v>
                </c:pt>
                <c:pt idx="4">
                  <c:v>91.47</c:v>
                </c:pt>
              </c:numCache>
            </c:numRef>
          </c:val>
          <c:extLst>
            <c:ext xmlns:c16="http://schemas.microsoft.com/office/drawing/2014/chart" uri="{C3380CC4-5D6E-409C-BE32-E72D297353CC}">
              <c16:uniqueId val="{00000000-455E-42F6-A076-74D6A207B56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82.55</c:v>
                </c:pt>
                <c:pt idx="4">
                  <c:v>82.08</c:v>
                </c:pt>
              </c:numCache>
            </c:numRef>
          </c:val>
          <c:smooth val="0"/>
          <c:extLst>
            <c:ext xmlns:c16="http://schemas.microsoft.com/office/drawing/2014/chart" uri="{C3380CC4-5D6E-409C-BE32-E72D297353CC}">
              <c16:uniqueId val="{00000001-455E-42F6-A076-74D6A207B56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100.9</c:v>
                </c:pt>
                <c:pt idx="4">
                  <c:v>100.73</c:v>
                </c:pt>
              </c:numCache>
            </c:numRef>
          </c:val>
          <c:extLst>
            <c:ext xmlns:c16="http://schemas.microsoft.com/office/drawing/2014/chart" uri="{C3380CC4-5D6E-409C-BE32-E72D297353CC}">
              <c16:uniqueId val="{00000000-DAAB-42AA-A9A5-8358776C41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106.57</c:v>
                </c:pt>
                <c:pt idx="4">
                  <c:v>107.21</c:v>
                </c:pt>
              </c:numCache>
            </c:numRef>
          </c:val>
          <c:smooth val="0"/>
          <c:extLst>
            <c:ext xmlns:c16="http://schemas.microsoft.com/office/drawing/2014/chart" uri="{C3380CC4-5D6E-409C-BE32-E72D297353CC}">
              <c16:uniqueId val="{00000001-DAAB-42AA-A9A5-8358776C41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4.54</c:v>
                </c:pt>
                <c:pt idx="4">
                  <c:v>8.98</c:v>
                </c:pt>
              </c:numCache>
            </c:numRef>
          </c:val>
          <c:extLst>
            <c:ext xmlns:c16="http://schemas.microsoft.com/office/drawing/2014/chart" uri="{C3380CC4-5D6E-409C-BE32-E72D297353CC}">
              <c16:uniqueId val="{00000000-55EB-45D0-8702-0790FCF6F73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15.85</c:v>
                </c:pt>
                <c:pt idx="4">
                  <c:v>12.7</c:v>
                </c:pt>
              </c:numCache>
            </c:numRef>
          </c:val>
          <c:smooth val="0"/>
          <c:extLst>
            <c:ext xmlns:c16="http://schemas.microsoft.com/office/drawing/2014/chart" uri="{C3380CC4-5D6E-409C-BE32-E72D297353CC}">
              <c16:uniqueId val="{00000001-55EB-45D0-8702-0790FCF6F73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9A0-41EC-BA3D-3A263725A86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9A0-41EC-BA3D-3A263725A86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389-4BF5-A6CB-6619315F929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53.44</c:v>
                </c:pt>
                <c:pt idx="4">
                  <c:v>43.71</c:v>
                </c:pt>
              </c:numCache>
            </c:numRef>
          </c:val>
          <c:smooth val="0"/>
          <c:extLst>
            <c:ext xmlns:c16="http://schemas.microsoft.com/office/drawing/2014/chart" uri="{C3380CC4-5D6E-409C-BE32-E72D297353CC}">
              <c16:uniqueId val="{00000001-E389-4BF5-A6CB-6619315F929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18.260000000000002</c:v>
                </c:pt>
                <c:pt idx="4">
                  <c:v>12.55</c:v>
                </c:pt>
              </c:numCache>
            </c:numRef>
          </c:val>
          <c:extLst>
            <c:ext xmlns:c16="http://schemas.microsoft.com/office/drawing/2014/chart" uri="{C3380CC4-5D6E-409C-BE32-E72D297353CC}">
              <c16:uniqueId val="{00000000-7E8E-4601-82BE-E35DDCFE11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47.03</c:v>
                </c:pt>
                <c:pt idx="4">
                  <c:v>40.67</c:v>
                </c:pt>
              </c:numCache>
            </c:numRef>
          </c:val>
          <c:smooth val="0"/>
          <c:extLst>
            <c:ext xmlns:c16="http://schemas.microsoft.com/office/drawing/2014/chart" uri="{C3380CC4-5D6E-409C-BE32-E72D297353CC}">
              <c16:uniqueId val="{00000001-7E8E-4601-82BE-E35DDCFE11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1829.94</c:v>
                </c:pt>
                <c:pt idx="4">
                  <c:v>1693.48</c:v>
                </c:pt>
              </c:numCache>
            </c:numRef>
          </c:val>
          <c:extLst>
            <c:ext xmlns:c16="http://schemas.microsoft.com/office/drawing/2014/chart" uri="{C3380CC4-5D6E-409C-BE32-E72D297353CC}">
              <c16:uniqueId val="{00000000-8F07-439C-B83C-A37DBD24DC2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1001.3</c:v>
                </c:pt>
                <c:pt idx="4">
                  <c:v>1050.51</c:v>
                </c:pt>
              </c:numCache>
            </c:numRef>
          </c:val>
          <c:smooth val="0"/>
          <c:extLst>
            <c:ext xmlns:c16="http://schemas.microsoft.com/office/drawing/2014/chart" uri="{C3380CC4-5D6E-409C-BE32-E72D297353CC}">
              <c16:uniqueId val="{00000001-8F07-439C-B83C-A37DBD24DC2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106.66</c:v>
                </c:pt>
                <c:pt idx="4">
                  <c:v>107.2</c:v>
                </c:pt>
              </c:numCache>
            </c:numRef>
          </c:val>
          <c:extLst>
            <c:ext xmlns:c16="http://schemas.microsoft.com/office/drawing/2014/chart" uri="{C3380CC4-5D6E-409C-BE32-E72D297353CC}">
              <c16:uniqueId val="{00000000-2E08-4693-B237-699332EF3A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81.88</c:v>
                </c:pt>
                <c:pt idx="4">
                  <c:v>82.65</c:v>
                </c:pt>
              </c:numCache>
            </c:numRef>
          </c:val>
          <c:smooth val="0"/>
          <c:extLst>
            <c:ext xmlns:c16="http://schemas.microsoft.com/office/drawing/2014/chart" uri="{C3380CC4-5D6E-409C-BE32-E72D297353CC}">
              <c16:uniqueId val="{00000001-2E08-4693-B237-699332EF3A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178.17</c:v>
                </c:pt>
                <c:pt idx="4">
                  <c:v>174.69</c:v>
                </c:pt>
              </c:numCache>
            </c:numRef>
          </c:val>
          <c:extLst>
            <c:ext xmlns:c16="http://schemas.microsoft.com/office/drawing/2014/chart" uri="{C3380CC4-5D6E-409C-BE32-E72D297353CC}">
              <c16:uniqueId val="{00000000-4C25-4B45-B9B7-1161BC8DD2A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187.55</c:v>
                </c:pt>
                <c:pt idx="4">
                  <c:v>186.3</c:v>
                </c:pt>
              </c:numCache>
            </c:numRef>
          </c:val>
          <c:smooth val="0"/>
          <c:extLst>
            <c:ext xmlns:c16="http://schemas.microsoft.com/office/drawing/2014/chart" uri="{C3380CC4-5D6E-409C-BE32-E72D297353CC}">
              <c16:uniqueId val="{00000001-4C25-4B45-B9B7-1161BC8DD2A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魚津市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5">
        <f>データ!S6</f>
        <v>41224</v>
      </c>
      <c r="AM8" s="75"/>
      <c r="AN8" s="75"/>
      <c r="AO8" s="75"/>
      <c r="AP8" s="75"/>
      <c r="AQ8" s="75"/>
      <c r="AR8" s="75"/>
      <c r="AS8" s="75"/>
      <c r="AT8" s="74">
        <f>データ!T6</f>
        <v>200.61</v>
      </c>
      <c r="AU8" s="74"/>
      <c r="AV8" s="74"/>
      <c r="AW8" s="74"/>
      <c r="AX8" s="74"/>
      <c r="AY8" s="74"/>
      <c r="AZ8" s="74"/>
      <c r="BA8" s="74"/>
      <c r="BB8" s="74">
        <f>データ!U6</f>
        <v>205.49</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50.33</v>
      </c>
      <c r="J10" s="74"/>
      <c r="K10" s="74"/>
      <c r="L10" s="74"/>
      <c r="M10" s="74"/>
      <c r="N10" s="74"/>
      <c r="O10" s="74"/>
      <c r="P10" s="74">
        <f>データ!P6</f>
        <v>48.64</v>
      </c>
      <c r="Q10" s="74"/>
      <c r="R10" s="74"/>
      <c r="S10" s="74"/>
      <c r="T10" s="74"/>
      <c r="U10" s="74"/>
      <c r="V10" s="74"/>
      <c r="W10" s="74">
        <f>データ!Q6</f>
        <v>75.930000000000007</v>
      </c>
      <c r="X10" s="74"/>
      <c r="Y10" s="74"/>
      <c r="Z10" s="74"/>
      <c r="AA10" s="74"/>
      <c r="AB10" s="74"/>
      <c r="AC10" s="74"/>
      <c r="AD10" s="75">
        <f>データ!R6</f>
        <v>3610</v>
      </c>
      <c r="AE10" s="75"/>
      <c r="AF10" s="75"/>
      <c r="AG10" s="75"/>
      <c r="AH10" s="75"/>
      <c r="AI10" s="75"/>
      <c r="AJ10" s="75"/>
      <c r="AK10" s="2"/>
      <c r="AL10" s="75">
        <f>データ!V6</f>
        <v>19909</v>
      </c>
      <c r="AM10" s="75"/>
      <c r="AN10" s="75"/>
      <c r="AO10" s="75"/>
      <c r="AP10" s="75"/>
      <c r="AQ10" s="75"/>
      <c r="AR10" s="75"/>
      <c r="AS10" s="75"/>
      <c r="AT10" s="74">
        <f>データ!W6</f>
        <v>6</v>
      </c>
      <c r="AU10" s="74"/>
      <c r="AV10" s="74"/>
      <c r="AW10" s="74"/>
      <c r="AX10" s="74"/>
      <c r="AY10" s="74"/>
      <c r="AZ10" s="74"/>
      <c r="BA10" s="74"/>
      <c r="BB10" s="74">
        <f>データ!X6</f>
        <v>3318.17</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115</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3Il1ADGGVlkOuqkvARusxe/x3+yPIp23RA58otOxvdsdAh65hUFnzLFeeU4eSfY3GrKQJuKENFp6KeYxJ6YTQ==" saltValue="ZTXLoKYSyLYY32fS/MgdA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162043</v>
      </c>
      <c r="D6" s="33">
        <f t="shared" si="3"/>
        <v>46</v>
      </c>
      <c r="E6" s="33">
        <f t="shared" si="3"/>
        <v>17</v>
      </c>
      <c r="F6" s="33">
        <f t="shared" si="3"/>
        <v>1</v>
      </c>
      <c r="G6" s="33">
        <f t="shared" si="3"/>
        <v>0</v>
      </c>
      <c r="H6" s="33" t="str">
        <f t="shared" si="3"/>
        <v>富山県　魚津市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50.33</v>
      </c>
      <c r="P6" s="34">
        <f t="shared" si="3"/>
        <v>48.64</v>
      </c>
      <c r="Q6" s="34">
        <f t="shared" si="3"/>
        <v>75.930000000000007</v>
      </c>
      <c r="R6" s="34">
        <f t="shared" si="3"/>
        <v>3610</v>
      </c>
      <c r="S6" s="34">
        <f t="shared" si="3"/>
        <v>41224</v>
      </c>
      <c r="T6" s="34">
        <f t="shared" si="3"/>
        <v>200.61</v>
      </c>
      <c r="U6" s="34">
        <f t="shared" si="3"/>
        <v>205.49</v>
      </c>
      <c r="V6" s="34">
        <f t="shared" si="3"/>
        <v>19909</v>
      </c>
      <c r="W6" s="34">
        <f t="shared" si="3"/>
        <v>6</v>
      </c>
      <c r="X6" s="34">
        <f t="shared" si="3"/>
        <v>3318.17</v>
      </c>
      <c r="Y6" s="35" t="str">
        <f>IF(Y7="",NA(),Y7)</f>
        <v>-</v>
      </c>
      <c r="Z6" s="35" t="str">
        <f t="shared" ref="Z6:AH6" si="4">IF(Z7="",NA(),Z7)</f>
        <v>-</v>
      </c>
      <c r="AA6" s="35" t="str">
        <f t="shared" si="4"/>
        <v>-</v>
      </c>
      <c r="AB6" s="35">
        <f t="shared" si="4"/>
        <v>100.9</v>
      </c>
      <c r="AC6" s="35">
        <f t="shared" si="4"/>
        <v>100.73</v>
      </c>
      <c r="AD6" s="35" t="str">
        <f t="shared" si="4"/>
        <v>-</v>
      </c>
      <c r="AE6" s="35" t="str">
        <f t="shared" si="4"/>
        <v>-</v>
      </c>
      <c r="AF6" s="35" t="str">
        <f t="shared" si="4"/>
        <v>-</v>
      </c>
      <c r="AG6" s="35">
        <f t="shared" si="4"/>
        <v>106.57</v>
      </c>
      <c r="AH6" s="35">
        <f t="shared" si="4"/>
        <v>107.21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53.44</v>
      </c>
      <c r="AS6" s="35">
        <f t="shared" si="5"/>
        <v>43.71</v>
      </c>
      <c r="AT6" s="34" t="str">
        <f>IF(AT7="","",IF(AT7="-","【-】","【"&amp;SUBSTITUTE(TEXT(AT7,"#,##0.00"),"-","△")&amp;"】"))</f>
        <v>【3.64】</v>
      </c>
      <c r="AU6" s="35" t="str">
        <f>IF(AU7="",NA(),AU7)</f>
        <v>-</v>
      </c>
      <c r="AV6" s="35" t="str">
        <f t="shared" ref="AV6:BD6" si="6">IF(AV7="",NA(),AV7)</f>
        <v>-</v>
      </c>
      <c r="AW6" s="35" t="str">
        <f t="shared" si="6"/>
        <v>-</v>
      </c>
      <c r="AX6" s="35">
        <f t="shared" si="6"/>
        <v>18.260000000000002</v>
      </c>
      <c r="AY6" s="35">
        <f t="shared" si="6"/>
        <v>12.55</v>
      </c>
      <c r="AZ6" s="35" t="str">
        <f t="shared" si="6"/>
        <v>-</v>
      </c>
      <c r="BA6" s="35" t="str">
        <f t="shared" si="6"/>
        <v>-</v>
      </c>
      <c r="BB6" s="35" t="str">
        <f t="shared" si="6"/>
        <v>-</v>
      </c>
      <c r="BC6" s="35">
        <f t="shared" si="6"/>
        <v>47.03</v>
      </c>
      <c r="BD6" s="35">
        <f t="shared" si="6"/>
        <v>40.67</v>
      </c>
      <c r="BE6" s="34" t="str">
        <f>IF(BE7="","",IF(BE7="-","【-】","【"&amp;SUBSTITUTE(TEXT(BE7,"#,##0.00"),"-","△")&amp;"】"))</f>
        <v>【67.52】</v>
      </c>
      <c r="BF6" s="35" t="str">
        <f>IF(BF7="",NA(),BF7)</f>
        <v>-</v>
      </c>
      <c r="BG6" s="35" t="str">
        <f t="shared" ref="BG6:BO6" si="7">IF(BG7="",NA(),BG7)</f>
        <v>-</v>
      </c>
      <c r="BH6" s="35" t="str">
        <f t="shared" si="7"/>
        <v>-</v>
      </c>
      <c r="BI6" s="35">
        <f t="shared" si="7"/>
        <v>1829.94</v>
      </c>
      <c r="BJ6" s="35">
        <f t="shared" si="7"/>
        <v>1693.48</v>
      </c>
      <c r="BK6" s="35" t="str">
        <f t="shared" si="7"/>
        <v>-</v>
      </c>
      <c r="BL6" s="35" t="str">
        <f t="shared" si="7"/>
        <v>-</v>
      </c>
      <c r="BM6" s="35" t="str">
        <f t="shared" si="7"/>
        <v>-</v>
      </c>
      <c r="BN6" s="35">
        <f t="shared" si="7"/>
        <v>1001.3</v>
      </c>
      <c r="BO6" s="35">
        <f t="shared" si="7"/>
        <v>1050.51</v>
      </c>
      <c r="BP6" s="34" t="str">
        <f>IF(BP7="","",IF(BP7="-","【-】","【"&amp;SUBSTITUTE(TEXT(BP7,"#,##0.00"),"-","△")&amp;"】"))</f>
        <v>【705.21】</v>
      </c>
      <c r="BQ6" s="35" t="str">
        <f>IF(BQ7="",NA(),BQ7)</f>
        <v>-</v>
      </c>
      <c r="BR6" s="35" t="str">
        <f t="shared" ref="BR6:BZ6" si="8">IF(BR7="",NA(),BR7)</f>
        <v>-</v>
      </c>
      <c r="BS6" s="35" t="str">
        <f t="shared" si="8"/>
        <v>-</v>
      </c>
      <c r="BT6" s="35">
        <f t="shared" si="8"/>
        <v>106.66</v>
      </c>
      <c r="BU6" s="35">
        <f t="shared" si="8"/>
        <v>107.2</v>
      </c>
      <c r="BV6" s="35" t="str">
        <f t="shared" si="8"/>
        <v>-</v>
      </c>
      <c r="BW6" s="35" t="str">
        <f t="shared" si="8"/>
        <v>-</v>
      </c>
      <c r="BX6" s="35" t="str">
        <f t="shared" si="8"/>
        <v>-</v>
      </c>
      <c r="BY6" s="35">
        <f t="shared" si="8"/>
        <v>81.88</v>
      </c>
      <c r="BZ6" s="35">
        <f t="shared" si="8"/>
        <v>82.65</v>
      </c>
      <c r="CA6" s="34" t="str">
        <f>IF(CA7="","",IF(CA7="-","【-】","【"&amp;SUBSTITUTE(TEXT(CA7,"#,##0.00"),"-","△")&amp;"】"))</f>
        <v>【98.96】</v>
      </c>
      <c r="CB6" s="35" t="str">
        <f>IF(CB7="",NA(),CB7)</f>
        <v>-</v>
      </c>
      <c r="CC6" s="35" t="str">
        <f t="shared" ref="CC6:CK6" si="9">IF(CC7="",NA(),CC7)</f>
        <v>-</v>
      </c>
      <c r="CD6" s="35" t="str">
        <f t="shared" si="9"/>
        <v>-</v>
      </c>
      <c r="CE6" s="35">
        <f t="shared" si="9"/>
        <v>178.17</v>
      </c>
      <c r="CF6" s="35">
        <f t="shared" si="9"/>
        <v>174.69</v>
      </c>
      <c r="CG6" s="35" t="str">
        <f t="shared" si="9"/>
        <v>-</v>
      </c>
      <c r="CH6" s="35" t="str">
        <f t="shared" si="9"/>
        <v>-</v>
      </c>
      <c r="CI6" s="35" t="str">
        <f t="shared" si="9"/>
        <v>-</v>
      </c>
      <c r="CJ6" s="35">
        <f t="shared" si="9"/>
        <v>187.55</v>
      </c>
      <c r="CK6" s="35">
        <f t="shared" si="9"/>
        <v>186.3</v>
      </c>
      <c r="CL6" s="34" t="str">
        <f>IF(CL7="","",IF(CL7="-","【-】","【"&amp;SUBSTITUTE(TEXT(CL7,"#,##0.00"),"-","△")&amp;"】"))</f>
        <v>【134.52】</v>
      </c>
      <c r="CM6" s="35" t="str">
        <f>IF(CM7="",NA(),CM7)</f>
        <v>-</v>
      </c>
      <c r="CN6" s="35" t="str">
        <f t="shared" ref="CN6:CV6" si="10">IF(CN7="",NA(),CN7)</f>
        <v>-</v>
      </c>
      <c r="CO6" s="35" t="str">
        <f t="shared" si="10"/>
        <v>-</v>
      </c>
      <c r="CP6" s="35">
        <f t="shared" si="10"/>
        <v>52.15</v>
      </c>
      <c r="CQ6" s="35">
        <f t="shared" si="10"/>
        <v>51.58</v>
      </c>
      <c r="CR6" s="35" t="str">
        <f t="shared" si="10"/>
        <v>-</v>
      </c>
      <c r="CS6" s="35" t="str">
        <f t="shared" si="10"/>
        <v>-</v>
      </c>
      <c r="CT6" s="35" t="str">
        <f t="shared" si="10"/>
        <v>-</v>
      </c>
      <c r="CU6" s="35">
        <f t="shared" si="10"/>
        <v>50.94</v>
      </c>
      <c r="CV6" s="35">
        <f t="shared" si="10"/>
        <v>50.53</v>
      </c>
      <c r="CW6" s="34" t="str">
        <f>IF(CW7="","",IF(CW7="-","【-】","【"&amp;SUBSTITUTE(TEXT(CW7,"#,##0.00"),"-","△")&amp;"】"))</f>
        <v>【59.57】</v>
      </c>
      <c r="CX6" s="35" t="str">
        <f>IF(CX7="",NA(),CX7)</f>
        <v>-</v>
      </c>
      <c r="CY6" s="35" t="str">
        <f t="shared" ref="CY6:DG6" si="11">IF(CY7="",NA(),CY7)</f>
        <v>-</v>
      </c>
      <c r="CZ6" s="35" t="str">
        <f t="shared" si="11"/>
        <v>-</v>
      </c>
      <c r="DA6" s="35">
        <f t="shared" si="11"/>
        <v>90.25</v>
      </c>
      <c r="DB6" s="35">
        <f t="shared" si="11"/>
        <v>91.47</v>
      </c>
      <c r="DC6" s="35" t="str">
        <f t="shared" si="11"/>
        <v>-</v>
      </c>
      <c r="DD6" s="35" t="str">
        <f t="shared" si="11"/>
        <v>-</v>
      </c>
      <c r="DE6" s="35" t="str">
        <f t="shared" si="11"/>
        <v>-</v>
      </c>
      <c r="DF6" s="35">
        <f t="shared" si="11"/>
        <v>82.55</v>
      </c>
      <c r="DG6" s="35">
        <f t="shared" si="11"/>
        <v>82.08</v>
      </c>
      <c r="DH6" s="34" t="str">
        <f>IF(DH7="","",IF(DH7="-","【-】","【"&amp;SUBSTITUTE(TEXT(DH7,"#,##0.00"),"-","△")&amp;"】"))</f>
        <v>【95.57】</v>
      </c>
      <c r="DI6" s="35" t="str">
        <f>IF(DI7="",NA(),DI7)</f>
        <v>-</v>
      </c>
      <c r="DJ6" s="35" t="str">
        <f t="shared" ref="DJ6:DR6" si="12">IF(DJ7="",NA(),DJ7)</f>
        <v>-</v>
      </c>
      <c r="DK6" s="35" t="str">
        <f t="shared" si="12"/>
        <v>-</v>
      </c>
      <c r="DL6" s="35">
        <f t="shared" si="12"/>
        <v>4.54</v>
      </c>
      <c r="DM6" s="35">
        <f t="shared" si="12"/>
        <v>8.98</v>
      </c>
      <c r="DN6" s="35" t="str">
        <f t="shared" si="12"/>
        <v>-</v>
      </c>
      <c r="DO6" s="35" t="str">
        <f t="shared" si="12"/>
        <v>-</v>
      </c>
      <c r="DP6" s="35" t="str">
        <f t="shared" si="12"/>
        <v>-</v>
      </c>
      <c r="DQ6" s="35">
        <f t="shared" si="12"/>
        <v>15.85</v>
      </c>
      <c r="DR6" s="35">
        <f t="shared" si="12"/>
        <v>12.7</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0.15</v>
      </c>
      <c r="EN6" s="35">
        <f t="shared" si="14"/>
        <v>1.65</v>
      </c>
      <c r="EO6" s="34" t="str">
        <f>IF(EO7="","",IF(EO7="-","【-】","【"&amp;SUBSTITUTE(TEXT(EO7,"#,##0.00"),"-","△")&amp;"】"))</f>
        <v>【0.30】</v>
      </c>
    </row>
    <row r="7" spans="1:148" s="36" customFormat="1" x14ac:dyDescent="0.15">
      <c r="A7" s="28"/>
      <c r="B7" s="37">
        <v>2020</v>
      </c>
      <c r="C7" s="37">
        <v>162043</v>
      </c>
      <c r="D7" s="37">
        <v>46</v>
      </c>
      <c r="E7" s="37">
        <v>17</v>
      </c>
      <c r="F7" s="37">
        <v>1</v>
      </c>
      <c r="G7" s="37">
        <v>0</v>
      </c>
      <c r="H7" s="37" t="s">
        <v>96</v>
      </c>
      <c r="I7" s="37" t="s">
        <v>97</v>
      </c>
      <c r="J7" s="37" t="s">
        <v>98</v>
      </c>
      <c r="K7" s="37" t="s">
        <v>99</v>
      </c>
      <c r="L7" s="37" t="s">
        <v>100</v>
      </c>
      <c r="M7" s="37" t="s">
        <v>101</v>
      </c>
      <c r="N7" s="38" t="s">
        <v>102</v>
      </c>
      <c r="O7" s="38">
        <v>50.33</v>
      </c>
      <c r="P7" s="38">
        <v>48.64</v>
      </c>
      <c r="Q7" s="38">
        <v>75.930000000000007</v>
      </c>
      <c r="R7" s="38">
        <v>3610</v>
      </c>
      <c r="S7" s="38">
        <v>41224</v>
      </c>
      <c r="T7" s="38">
        <v>200.61</v>
      </c>
      <c r="U7" s="38">
        <v>205.49</v>
      </c>
      <c r="V7" s="38">
        <v>19909</v>
      </c>
      <c r="W7" s="38">
        <v>6</v>
      </c>
      <c r="X7" s="38">
        <v>3318.17</v>
      </c>
      <c r="Y7" s="38" t="s">
        <v>102</v>
      </c>
      <c r="Z7" s="38" t="s">
        <v>102</v>
      </c>
      <c r="AA7" s="38" t="s">
        <v>102</v>
      </c>
      <c r="AB7" s="38">
        <v>100.9</v>
      </c>
      <c r="AC7" s="38">
        <v>100.73</v>
      </c>
      <c r="AD7" s="38" t="s">
        <v>102</v>
      </c>
      <c r="AE7" s="38" t="s">
        <v>102</v>
      </c>
      <c r="AF7" s="38" t="s">
        <v>102</v>
      </c>
      <c r="AG7" s="38">
        <v>106.57</v>
      </c>
      <c r="AH7" s="38">
        <v>107.21</v>
      </c>
      <c r="AI7" s="38">
        <v>106.67</v>
      </c>
      <c r="AJ7" s="38" t="s">
        <v>102</v>
      </c>
      <c r="AK7" s="38" t="s">
        <v>102</v>
      </c>
      <c r="AL7" s="38" t="s">
        <v>102</v>
      </c>
      <c r="AM7" s="38">
        <v>0</v>
      </c>
      <c r="AN7" s="38">
        <v>0</v>
      </c>
      <c r="AO7" s="38" t="s">
        <v>102</v>
      </c>
      <c r="AP7" s="38" t="s">
        <v>102</v>
      </c>
      <c r="AQ7" s="38" t="s">
        <v>102</v>
      </c>
      <c r="AR7" s="38">
        <v>53.44</v>
      </c>
      <c r="AS7" s="38">
        <v>43.71</v>
      </c>
      <c r="AT7" s="38">
        <v>3.64</v>
      </c>
      <c r="AU7" s="38" t="s">
        <v>102</v>
      </c>
      <c r="AV7" s="38" t="s">
        <v>102</v>
      </c>
      <c r="AW7" s="38" t="s">
        <v>102</v>
      </c>
      <c r="AX7" s="38">
        <v>18.260000000000002</v>
      </c>
      <c r="AY7" s="38">
        <v>12.55</v>
      </c>
      <c r="AZ7" s="38" t="s">
        <v>102</v>
      </c>
      <c r="BA7" s="38" t="s">
        <v>102</v>
      </c>
      <c r="BB7" s="38" t="s">
        <v>102</v>
      </c>
      <c r="BC7" s="38">
        <v>47.03</v>
      </c>
      <c r="BD7" s="38">
        <v>40.67</v>
      </c>
      <c r="BE7" s="38">
        <v>67.52</v>
      </c>
      <c r="BF7" s="38" t="s">
        <v>102</v>
      </c>
      <c r="BG7" s="38" t="s">
        <v>102</v>
      </c>
      <c r="BH7" s="38" t="s">
        <v>102</v>
      </c>
      <c r="BI7" s="38">
        <v>1829.94</v>
      </c>
      <c r="BJ7" s="38">
        <v>1693.48</v>
      </c>
      <c r="BK7" s="38" t="s">
        <v>102</v>
      </c>
      <c r="BL7" s="38" t="s">
        <v>102</v>
      </c>
      <c r="BM7" s="38" t="s">
        <v>102</v>
      </c>
      <c r="BN7" s="38">
        <v>1001.3</v>
      </c>
      <c r="BO7" s="38">
        <v>1050.51</v>
      </c>
      <c r="BP7" s="38">
        <v>705.21</v>
      </c>
      <c r="BQ7" s="38" t="s">
        <v>102</v>
      </c>
      <c r="BR7" s="38" t="s">
        <v>102</v>
      </c>
      <c r="BS7" s="38" t="s">
        <v>102</v>
      </c>
      <c r="BT7" s="38">
        <v>106.66</v>
      </c>
      <c r="BU7" s="38">
        <v>107.2</v>
      </c>
      <c r="BV7" s="38" t="s">
        <v>102</v>
      </c>
      <c r="BW7" s="38" t="s">
        <v>102</v>
      </c>
      <c r="BX7" s="38" t="s">
        <v>102</v>
      </c>
      <c r="BY7" s="38">
        <v>81.88</v>
      </c>
      <c r="BZ7" s="38">
        <v>82.65</v>
      </c>
      <c r="CA7" s="38">
        <v>98.96</v>
      </c>
      <c r="CB7" s="38" t="s">
        <v>102</v>
      </c>
      <c r="CC7" s="38" t="s">
        <v>102</v>
      </c>
      <c r="CD7" s="38" t="s">
        <v>102</v>
      </c>
      <c r="CE7" s="38">
        <v>178.17</v>
      </c>
      <c r="CF7" s="38">
        <v>174.69</v>
      </c>
      <c r="CG7" s="38" t="s">
        <v>102</v>
      </c>
      <c r="CH7" s="38" t="s">
        <v>102</v>
      </c>
      <c r="CI7" s="38" t="s">
        <v>102</v>
      </c>
      <c r="CJ7" s="38">
        <v>187.55</v>
      </c>
      <c r="CK7" s="38">
        <v>186.3</v>
      </c>
      <c r="CL7" s="38">
        <v>134.52000000000001</v>
      </c>
      <c r="CM7" s="38" t="s">
        <v>102</v>
      </c>
      <c r="CN7" s="38" t="s">
        <v>102</v>
      </c>
      <c r="CO7" s="38" t="s">
        <v>102</v>
      </c>
      <c r="CP7" s="38">
        <v>52.15</v>
      </c>
      <c r="CQ7" s="38">
        <v>51.58</v>
      </c>
      <c r="CR7" s="38" t="s">
        <v>102</v>
      </c>
      <c r="CS7" s="38" t="s">
        <v>102</v>
      </c>
      <c r="CT7" s="38" t="s">
        <v>102</v>
      </c>
      <c r="CU7" s="38">
        <v>50.94</v>
      </c>
      <c r="CV7" s="38">
        <v>50.53</v>
      </c>
      <c r="CW7" s="38">
        <v>59.57</v>
      </c>
      <c r="CX7" s="38" t="s">
        <v>102</v>
      </c>
      <c r="CY7" s="38" t="s">
        <v>102</v>
      </c>
      <c r="CZ7" s="38" t="s">
        <v>102</v>
      </c>
      <c r="DA7" s="38">
        <v>90.25</v>
      </c>
      <c r="DB7" s="38">
        <v>91.47</v>
      </c>
      <c r="DC7" s="38" t="s">
        <v>102</v>
      </c>
      <c r="DD7" s="38" t="s">
        <v>102</v>
      </c>
      <c r="DE7" s="38" t="s">
        <v>102</v>
      </c>
      <c r="DF7" s="38">
        <v>82.55</v>
      </c>
      <c r="DG7" s="38">
        <v>82.08</v>
      </c>
      <c r="DH7" s="38">
        <v>95.57</v>
      </c>
      <c r="DI7" s="38" t="s">
        <v>102</v>
      </c>
      <c r="DJ7" s="38" t="s">
        <v>102</v>
      </c>
      <c r="DK7" s="38" t="s">
        <v>102</v>
      </c>
      <c r="DL7" s="38">
        <v>4.54</v>
      </c>
      <c r="DM7" s="38">
        <v>8.98</v>
      </c>
      <c r="DN7" s="38" t="s">
        <v>102</v>
      </c>
      <c r="DO7" s="38" t="s">
        <v>102</v>
      </c>
      <c r="DP7" s="38" t="s">
        <v>102</v>
      </c>
      <c r="DQ7" s="38">
        <v>15.85</v>
      </c>
      <c r="DR7" s="38">
        <v>12.7</v>
      </c>
      <c r="DS7" s="38">
        <v>36.520000000000003</v>
      </c>
      <c r="DT7" s="38" t="s">
        <v>102</v>
      </c>
      <c r="DU7" s="38" t="s">
        <v>102</v>
      </c>
      <c r="DV7" s="38" t="s">
        <v>102</v>
      </c>
      <c r="DW7" s="38">
        <v>0</v>
      </c>
      <c r="DX7" s="38">
        <v>0</v>
      </c>
      <c r="DY7" s="38" t="s">
        <v>102</v>
      </c>
      <c r="DZ7" s="38" t="s">
        <v>102</v>
      </c>
      <c r="EA7" s="38" t="s">
        <v>102</v>
      </c>
      <c r="EB7" s="38">
        <v>0</v>
      </c>
      <c r="EC7" s="38">
        <v>0</v>
      </c>
      <c r="ED7" s="38">
        <v>5.72</v>
      </c>
      <c r="EE7" s="38" t="s">
        <v>102</v>
      </c>
      <c r="EF7" s="38" t="s">
        <v>102</v>
      </c>
      <c r="EG7" s="38" t="s">
        <v>102</v>
      </c>
      <c r="EH7" s="38">
        <v>0</v>
      </c>
      <c r="EI7" s="38">
        <v>0</v>
      </c>
      <c r="EJ7" s="38" t="s">
        <v>102</v>
      </c>
      <c r="EK7" s="38" t="s">
        <v>102</v>
      </c>
      <c r="EL7" s="38" t="s">
        <v>102</v>
      </c>
      <c r="EM7" s="38">
        <v>0.15</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2022-01-14T05:54:03Z</cp:lastPrinted>
  <dcterms:created xsi:type="dcterms:W3CDTF">2021-12-03T07:11:44Z</dcterms:created>
  <dcterms:modified xsi:type="dcterms:W3CDTF">2022-01-27T02:04:08Z</dcterms:modified>
  <cp:category/>
</cp:coreProperties>
</file>