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ZAISEI04\Desktop\R4.1.25〆 【市町村支援課】経営比較分析表\◇提出用データ\"/>
    </mc:Choice>
  </mc:AlternateContent>
  <xr:revisionPtr revIDLastSave="0" documentId="13_ncr:1_{AE75439D-31DF-4661-9E2C-93A3BE1D83DD}" xr6:coauthVersionLast="43" xr6:coauthVersionMax="43" xr10:uidLastSave="{00000000-0000-0000-0000-000000000000}"/>
  <workbookProtection workbookAlgorithmName="SHA-512" workbookHashValue="THKMMFJ1D68SHwuYWXnl6mx0me1yYcEKSaFptNz16sekyx5w/GOPQLenOdoDbJHQ26Yln+VsuaEVZDssZ2b0Wg==" workbookSaltValue="Juk9ZkUcIPp0QER2EJeznQ==" workbookSpinCount="100000" lockStructure="1"/>
  <bookViews>
    <workbookView xWindow="-120" yWindow="-120" windowWidth="20730" windowHeight="1116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AT8" i="4" s="1"/>
  <c r="S6" i="5"/>
  <c r="AL8" i="4" s="1"/>
  <c r="R6" i="5"/>
  <c r="AD10" i="4" s="1"/>
  <c r="Q6" i="5"/>
  <c r="P6" i="5"/>
  <c r="O6" i="5"/>
  <c r="N6" i="5"/>
  <c r="B10" i="4" s="1"/>
  <c r="M6" i="5"/>
  <c r="AD8" i="4" s="1"/>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I85" i="4"/>
  <c r="H85" i="4"/>
  <c r="G85" i="4"/>
  <c r="BB10" i="4"/>
  <c r="AT10" i="4"/>
  <c r="AL10" i="4"/>
  <c r="W10" i="4"/>
  <c r="P10" i="4"/>
  <c r="I10" i="4"/>
  <c r="W8" i="4"/>
  <c r="P8" i="4"/>
  <c r="B8" i="4"/>
  <c r="B6"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<sst xmlns="http://schemas.openxmlformats.org/spreadsheetml/2006/main" count="275" uniqueCount="117">
  <si>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</si>
  <si>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</si>
  <si>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</si>
  <si>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</si>
  <si>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</si>
  <si>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</si>
  <si>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</si>
  <si>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</si>
  <si>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</si>
  <si>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</si>
  <si>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</si>
  <si>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</si>
  <si>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</si>
  <si>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</si>
  <si>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</si>
  <si>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</si>
  <si>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</si>
  <si>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</si>
  <si>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</si>
  <si>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</si>
  <si>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</si>
  <si>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</si>
  <si>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</si>
  <si>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</si>
  <si>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</si>
  <si>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</si>
  <si>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</si>
  <si>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</si>
  <si>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</si>
  <si>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</si>
  <si>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</si>
  <si>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</si>
  <si>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</si>
  <si>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</si>
  <si>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</si>
  <si>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</si>
  <si>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</si>
  <si>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</si>
  <si>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</si>
  <si>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</si>
  <si>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</si>
  <si>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</si>
  <si>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</si>
  <si>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</si>
  <si>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</si>
  <si>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</si>
  <si>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</si>
  <si>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</si>
  <si>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</si>
  <si>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</si>
  <si>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</si>
  <si>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</si>
  <si>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</si>
  <si>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</si>
  <si>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</si>
  <si>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</si>
  <si>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</si>
  <si>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</si>
  <si>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</si>
  <si>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</si>
  <si>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</si>
  <si>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</si>
  <si>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</si>
  <si>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</si>
  <si>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</si>
  <si>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</si>
  <si>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</si>
  <si>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</si>
  <si>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</si>
  <si>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</si>
  <si>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</si>
  <si>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</si>
  <si>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</si>
  <si>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</si>
  <si>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</si>
  <si>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</si>
  <si>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</si>
  <si>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</si>
  <si>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</si>
  <si>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</si>
  <si>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</si>
  <si>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</si>
  <si>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</si>
  <si>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</si>
  <si>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</si>
  <si>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</si>
  <si>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</si>
  <si>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</si>
  <si>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</si>
  <si>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</si>
  <si>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</si>
  <si>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</si>
  <si>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</si>
  <si>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</si>
  <si>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</si>
  <si>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</si>
  <si>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滑川市</t>
  </si>
  <si>
    <t>法適用</t>
  </si>
  <si>
    <t>下水道事業</t>
  </si>
  <si>
    <t>公共下水道</t>
  </si>
  <si>
    <t>Cc1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</si>
  <si>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</si>
  <si>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</si>
  <si>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</si>
  <si>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</si>
  <si>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</si>
  <si>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</si>
  <si>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</si>
  <si>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</si>
  <si>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</si>
  <si>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</si>
  <si>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</si>
  <si>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</si>
  <si>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</si>
  <si>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公共下水道の整備は概ね終了しましたが、今後は施設の改築更新等を順次進めて行かなければならず、更新投資の増加が見込まれ、企業債の償還金や利子も引き続き多額である一方、使用料収入は、人口減少や節水器具の普及などにより、大幅な増収は見込めないことから、今後も厳しい経営状況が続きます。
　H30年度から、地方公営企業法を適用したことから、今後は、経営状況をより的確に把握し、適切な使用料の設定や、効率的な維持管理による経費節減、更新投資の平準化と経費節減に取り組み、経営改善に努めます。
　経営戦略の策定状況：H29年３月策定済
　　　　　　　　　　　R03年３月改定済</t>
    <rPh sb="1" eb="3">
      <t>コウキョウ</t>
    </rPh>
    <rPh sb="3" eb="6">
      <t>ゲスイドウ</t>
    </rPh>
    <rPh sb="7" eb="9">
      <t>セイビ</t>
    </rPh>
    <rPh sb="10" eb="11">
      <t>オオム</t>
    </rPh>
    <rPh sb="12" eb="14">
      <t>シュウリョウ</t>
    </rPh>
    <rPh sb="20" eb="22">
      <t>コンゴ</t>
    </rPh>
    <rPh sb="23" eb="25">
      <t>シセツ</t>
    </rPh>
    <rPh sb="26" eb="28">
      <t>カイチク</t>
    </rPh>
    <rPh sb="28" eb="30">
      <t>コウシン</t>
    </rPh>
    <rPh sb="30" eb="31">
      <t>トウ</t>
    </rPh>
    <rPh sb="32" eb="34">
      <t>ジュンジ</t>
    </rPh>
    <rPh sb="34" eb="35">
      <t>スス</t>
    </rPh>
    <rPh sb="37" eb="38">
      <t>イ</t>
    </rPh>
    <rPh sb="47" eb="49">
      <t>コウシン</t>
    </rPh>
    <rPh sb="49" eb="51">
      <t>トウシ</t>
    </rPh>
    <rPh sb="52" eb="54">
      <t>ゾウカ</t>
    </rPh>
    <rPh sb="55" eb="57">
      <t>ミコ</t>
    </rPh>
    <rPh sb="80" eb="82">
      <t>イッポウ</t>
    </rPh>
    <rPh sb="83" eb="85">
      <t>シヨウ</t>
    </rPh>
    <rPh sb="85" eb="86">
      <t>リョウ</t>
    </rPh>
    <rPh sb="86" eb="88">
      <t>シュウニュウ</t>
    </rPh>
    <rPh sb="90" eb="92">
      <t>ジンコウ</t>
    </rPh>
    <rPh sb="92" eb="94">
      <t>ゲンショウ</t>
    </rPh>
    <rPh sb="95" eb="97">
      <t>セッスイ</t>
    </rPh>
    <rPh sb="97" eb="99">
      <t>キグ</t>
    </rPh>
    <rPh sb="100" eb="102">
      <t>フキュウ</t>
    </rPh>
    <rPh sb="108" eb="110">
      <t>オオハバ</t>
    </rPh>
    <rPh sb="111" eb="113">
      <t>ゾウシュウ</t>
    </rPh>
    <rPh sb="114" eb="116">
      <t>ミコ</t>
    </rPh>
    <rPh sb="124" eb="126">
      <t>コンゴ</t>
    </rPh>
    <rPh sb="127" eb="128">
      <t>キビ</t>
    </rPh>
    <rPh sb="130" eb="132">
      <t>ケイエイ</t>
    </rPh>
    <rPh sb="132" eb="134">
      <t>ジョウキョウ</t>
    </rPh>
    <rPh sb="135" eb="136">
      <t>ツヅ</t>
    </rPh>
    <rPh sb="146" eb="148">
      <t>ネンド</t>
    </rPh>
    <rPh sb="151" eb="153">
      <t>チホウ</t>
    </rPh>
    <rPh sb="153" eb="155">
      <t>コウエイ</t>
    </rPh>
    <rPh sb="155" eb="157">
      <t>キギョウ</t>
    </rPh>
    <rPh sb="157" eb="158">
      <t>ホウ</t>
    </rPh>
    <rPh sb="159" eb="161">
      <t>テキヨウ</t>
    </rPh>
    <rPh sb="168" eb="170">
      <t>コンゴ</t>
    </rPh>
    <rPh sb="172" eb="174">
      <t>ケイエイ</t>
    </rPh>
    <rPh sb="174" eb="176">
      <t>ジョウキョウ</t>
    </rPh>
    <rPh sb="179" eb="181">
      <t>テキカク</t>
    </rPh>
    <rPh sb="182" eb="184">
      <t>ハアク</t>
    </rPh>
    <rPh sb="186" eb="188">
      <t>テキセツ</t>
    </rPh>
    <rPh sb="189" eb="191">
      <t>シヨウ</t>
    </rPh>
    <rPh sb="191" eb="192">
      <t>リョウ</t>
    </rPh>
    <rPh sb="193" eb="195">
      <t>セッテイ</t>
    </rPh>
    <rPh sb="197" eb="200">
      <t>コウリツテキ</t>
    </rPh>
    <rPh sb="201" eb="203">
      <t>イジ</t>
    </rPh>
    <rPh sb="203" eb="205">
      <t>カンリ</t>
    </rPh>
    <rPh sb="208" eb="210">
      <t>ケイヒ</t>
    </rPh>
    <rPh sb="210" eb="212">
      <t>セツゲン</t>
    </rPh>
    <rPh sb="213" eb="215">
      <t>コウシン</t>
    </rPh>
    <rPh sb="215" eb="217">
      <t>トウシ</t>
    </rPh>
    <rPh sb="218" eb="221">
      <t>ヘイジュンカ</t>
    </rPh>
    <rPh sb="222" eb="224">
      <t>ケイヒ</t>
    </rPh>
    <rPh sb="224" eb="226">
      <t>セツゲン</t>
    </rPh>
    <rPh sb="227" eb="228">
      <t>ト</t>
    </rPh>
    <rPh sb="229" eb="230">
      <t>ク</t>
    </rPh>
    <rPh sb="232" eb="234">
      <t>ケイエイ</t>
    </rPh>
    <rPh sb="234" eb="236">
      <t>カイゼン</t>
    </rPh>
    <rPh sb="237" eb="238">
      <t>ツト</t>
    </rPh>
    <rPh sb="279" eb="280">
      <t>ネン</t>
    </rPh>
    <rPh sb="281" eb="282">
      <t>ガツ</t>
    </rPh>
    <rPh sb="282" eb="284">
      <t>カイテイ</t>
    </rPh>
    <rPh sb="284" eb="285">
      <t>スミ</t>
    </rPh>
    <phoneticPr fontId="4"/>
  </si>
  <si>
    <t>　事業開始はS54年で、令和２年度末で42年が経過しています。
　①減価償却率については、事業開始が、他の団体に比べ遅かったことから、低い数値になっています。
　浄化センターや中継ポンプ場については、長寿命化計画に基づき改築更新を行っています。
　②管渠老朽化率は、法定耐用年数を経過した管渠がないため、0％となっています。
　③管渠改善率は、先に述べたように耐用年数を経過した管渠がなく、令和２年度は更新・老朽化対策を行わなかったため、0％となっています。
　今後は、下水道施設を一体的に捉えたストックマネジメント計画に基づき、計画的な改築更新を行うことで、更新投資の効率化と平準化に努めます。</t>
    <rPh sb="12" eb="14">
      <t>レイワ</t>
    </rPh>
    <rPh sb="34" eb="36">
      <t>ゲンカ</t>
    </rPh>
    <rPh sb="36" eb="38">
      <t>ショウキャク</t>
    </rPh>
    <rPh sb="38" eb="39">
      <t>リツ</t>
    </rPh>
    <rPh sb="45" eb="47">
      <t>ジギョウ</t>
    </rPh>
    <rPh sb="47" eb="49">
      <t>カイシ</t>
    </rPh>
    <rPh sb="51" eb="52">
      <t>タ</t>
    </rPh>
    <rPh sb="56" eb="57">
      <t>クラ</t>
    </rPh>
    <rPh sb="58" eb="59">
      <t>オソ</t>
    </rPh>
    <rPh sb="67" eb="68">
      <t>ヒク</t>
    </rPh>
    <rPh sb="69" eb="71">
      <t>スウチ</t>
    </rPh>
    <rPh sb="107" eb="108">
      <t>モト</t>
    </rPh>
    <rPh sb="125" eb="126">
      <t>カン</t>
    </rPh>
    <rPh sb="126" eb="127">
      <t>キョ</t>
    </rPh>
    <rPh sb="127" eb="130">
      <t>ロウキュウカ</t>
    </rPh>
    <rPh sb="130" eb="131">
      <t>リツ</t>
    </rPh>
    <rPh sb="144" eb="145">
      <t>カン</t>
    </rPh>
    <rPh sb="145" eb="146">
      <t>キョ</t>
    </rPh>
    <rPh sb="172" eb="173">
      <t>サキ</t>
    </rPh>
    <rPh sb="174" eb="175">
      <t>ノ</t>
    </rPh>
    <rPh sb="180" eb="182">
      <t>タイヨウ</t>
    </rPh>
    <rPh sb="182" eb="184">
      <t>ネンスウ</t>
    </rPh>
    <rPh sb="185" eb="187">
      <t>ケイカ</t>
    </rPh>
    <rPh sb="189" eb="190">
      <t>カン</t>
    </rPh>
    <rPh sb="190" eb="191">
      <t>キョ</t>
    </rPh>
    <rPh sb="195" eb="197">
      <t>レイワ</t>
    </rPh>
    <rPh sb="198" eb="200">
      <t>ネンド</t>
    </rPh>
    <rPh sb="201" eb="203">
      <t>コウシン</t>
    </rPh>
    <rPh sb="204" eb="207">
      <t>ロウキュウカ</t>
    </rPh>
    <rPh sb="207" eb="209">
      <t>タイサク</t>
    </rPh>
    <rPh sb="210" eb="211">
      <t>オコナ</t>
    </rPh>
    <rPh sb="261" eb="262">
      <t>モト</t>
    </rPh>
    <rPh sb="265" eb="268">
      <t>ケイカクテキ</t>
    </rPh>
    <rPh sb="285" eb="288">
      <t>コウリツカ</t>
    </rPh>
    <phoneticPr fontId="4"/>
  </si>
  <si>
    <t>　①経常収支比率は、100％を上回っていますが、収益には一般会計からの繰入金が含まれているため、引き続き経営改善に努める必要があります。
　③流動比率は、100％を下回っています。流動負債の大部分を建設改良に充当した企業債が占めていることから、企業債残高に留意しながら事業を実施するよう努めます。
　④企業債残高対事業規模比率は、特定環境保全公共下水道の汚水を併せて処理している浄化センターの建設事業債を、全て公共下水道に計上していることや、資本費平準化債を可能限度額まで起債していることなどが原因で、平均を上回っていると考えられます。
　⑤経費回収率は100％を上回り、使用料で賄うべき経費は使用料で賄うことができています。
　⑥汚水処理原価は、全国平均を上回っていますが、引き続き投資の効率化や維持管理費の削減に取り組む必要があります。
　⑦施設利用率は、平均より高く、施設規模は適正であると考えられます。
　⑧水洗化率は、継続的に下水道未接続世帯への啓発活動に取り組むことで改善を図り、今後も使用料収入の確保に努めます。
　ただし、これらの経営指標は、④で述べたとおり、特定環境保全公共下水道の汚水を併せて処理している浄化センターの建設や改築更新費を、全て公共下水道に計上しているため、見かけ上経営の健全性がより低い数値となっている点に留意が必要です。</t>
    <rPh sb="329" eb="331">
      <t>ウワマワ</t>
    </rPh>
    <rPh sb="414" eb="417">
      <t>ケイゾクテキ</t>
    </rPh>
    <rPh sb="446" eb="448">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</si>
</sst>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2034-471A-9785-686CC142300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0.13</c:v>
                </c:pt>
                <c:pt idx="3">
                  <c:v>0.17</c:v>
                </c:pt>
                <c:pt idx="4">
                  <c:v>0.15</c:v>
                </c:pt>
              </c:numCache>
            </c:numRef>
          </c:val>
          <c:smooth val="0"/>
          <c:extLst>
            <c:ext xmlns:c16="http://schemas.microsoft.com/office/drawing/2014/chart" uri="{C3380CC4-5D6E-409C-BE32-E72D297353CC}">
              <c16:uniqueId val="{00000001-2034-471A-9785-686CC142300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62.83</c:v>
                </c:pt>
                <c:pt idx="3">
                  <c:v>61.46</c:v>
                </c:pt>
                <c:pt idx="4">
                  <c:v>65.989999999999995</c:v>
                </c:pt>
              </c:numCache>
            </c:numRef>
          </c:val>
          <c:extLst>
            <c:ext xmlns:c16="http://schemas.microsoft.com/office/drawing/2014/chart" uri="{C3380CC4-5D6E-409C-BE32-E72D297353CC}">
              <c16:uniqueId val="{00000000-0E37-4031-9297-C4E911D4567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52.58</c:v>
                </c:pt>
                <c:pt idx="3">
                  <c:v>57.42</c:v>
                </c:pt>
                <c:pt idx="4">
                  <c:v>56.72</c:v>
                </c:pt>
              </c:numCache>
            </c:numRef>
          </c:val>
          <c:smooth val="0"/>
          <c:extLst>
            <c:ext xmlns:c16="http://schemas.microsoft.com/office/drawing/2014/chart" uri="{C3380CC4-5D6E-409C-BE32-E72D297353CC}">
              <c16:uniqueId val="{00000001-0E37-4031-9297-C4E911D4567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91.03</c:v>
                </c:pt>
                <c:pt idx="3">
                  <c:v>91.45</c:v>
                </c:pt>
                <c:pt idx="4">
                  <c:v>91.92</c:v>
                </c:pt>
              </c:numCache>
            </c:numRef>
          </c:val>
          <c:extLst>
            <c:ext xmlns:c16="http://schemas.microsoft.com/office/drawing/2014/chart" uri="{C3380CC4-5D6E-409C-BE32-E72D297353CC}">
              <c16:uniqueId val="{00000000-4DA8-4B3C-BDE6-CF22279BF69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83.02</c:v>
                </c:pt>
                <c:pt idx="3">
                  <c:v>90.42</c:v>
                </c:pt>
                <c:pt idx="4">
                  <c:v>90.72</c:v>
                </c:pt>
              </c:numCache>
            </c:numRef>
          </c:val>
          <c:smooth val="0"/>
          <c:extLst>
            <c:ext xmlns:c16="http://schemas.microsoft.com/office/drawing/2014/chart" uri="{C3380CC4-5D6E-409C-BE32-E72D297353CC}">
              <c16:uniqueId val="{00000001-4DA8-4B3C-BDE6-CF22279BF69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117.09</c:v>
                </c:pt>
                <c:pt idx="3">
                  <c:v>117.97</c:v>
                </c:pt>
                <c:pt idx="4">
                  <c:v>119.07</c:v>
                </c:pt>
              </c:numCache>
            </c:numRef>
          </c:val>
          <c:extLst>
            <c:ext xmlns:c16="http://schemas.microsoft.com/office/drawing/2014/chart" uri="{C3380CC4-5D6E-409C-BE32-E72D297353CC}">
              <c16:uniqueId val="{00000000-DEFC-411E-842E-83CD9421476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104.14</c:v>
                </c:pt>
                <c:pt idx="3">
                  <c:v>106.81</c:v>
                </c:pt>
                <c:pt idx="4">
                  <c:v>106.5</c:v>
                </c:pt>
              </c:numCache>
            </c:numRef>
          </c:val>
          <c:smooth val="0"/>
          <c:extLst>
            <c:ext xmlns:c16="http://schemas.microsoft.com/office/drawing/2014/chart" uri="{C3380CC4-5D6E-409C-BE32-E72D297353CC}">
              <c16:uniqueId val="{00000001-DEFC-411E-842E-83CD9421476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3.47</c:v>
                </c:pt>
                <c:pt idx="3">
                  <c:v>6.69</c:v>
                </c:pt>
                <c:pt idx="4">
                  <c:v>9.9700000000000006</c:v>
                </c:pt>
              </c:numCache>
            </c:numRef>
          </c:val>
          <c:extLst>
            <c:ext xmlns:c16="http://schemas.microsoft.com/office/drawing/2014/chart" uri="{C3380CC4-5D6E-409C-BE32-E72D297353CC}">
              <c16:uniqueId val="{00000000-86FA-40D4-97B3-FCC4A252F67D}"/>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15.95</c:v>
                </c:pt>
                <c:pt idx="3">
                  <c:v>29.23</c:v>
                </c:pt>
                <c:pt idx="4">
                  <c:v>20.78</c:v>
                </c:pt>
              </c:numCache>
            </c:numRef>
          </c:val>
          <c:smooth val="0"/>
          <c:extLst>
            <c:ext xmlns:c16="http://schemas.microsoft.com/office/drawing/2014/chart" uri="{C3380CC4-5D6E-409C-BE32-E72D297353CC}">
              <c16:uniqueId val="{00000001-86FA-40D4-97B3-FCC4A252F67D}"/>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DCE-43D3-8339-CF3B643CAA0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c:v>1.37</c:v>
                </c:pt>
                <c:pt idx="4">
                  <c:v>1.34</c:v>
                </c:pt>
              </c:numCache>
            </c:numRef>
          </c:val>
          <c:smooth val="0"/>
          <c:extLst>
            <c:ext xmlns:c16="http://schemas.microsoft.com/office/drawing/2014/chart" uri="{C3380CC4-5D6E-409C-BE32-E72D297353CC}">
              <c16:uniqueId val="{00000001-ADCE-43D3-8339-CF3B643CAA0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A05C-4EC9-BE48-2A8B5C13DCB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73.180000000000007</c:v>
                </c:pt>
                <c:pt idx="3">
                  <c:v>34.4</c:v>
                </c:pt>
                <c:pt idx="4">
                  <c:v>18.36</c:v>
                </c:pt>
              </c:numCache>
            </c:numRef>
          </c:val>
          <c:smooth val="0"/>
          <c:extLst>
            <c:ext xmlns:c16="http://schemas.microsoft.com/office/drawing/2014/chart" uri="{C3380CC4-5D6E-409C-BE32-E72D297353CC}">
              <c16:uniqueId val="{00000001-A05C-4EC9-BE48-2A8B5C13DCB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36.880000000000003</c:v>
                </c:pt>
                <c:pt idx="3">
                  <c:v>37.450000000000003</c:v>
                </c:pt>
                <c:pt idx="4">
                  <c:v>27.29</c:v>
                </c:pt>
              </c:numCache>
            </c:numRef>
          </c:val>
          <c:extLst>
            <c:ext xmlns:c16="http://schemas.microsoft.com/office/drawing/2014/chart" uri="{C3380CC4-5D6E-409C-BE32-E72D297353CC}">
              <c16:uniqueId val="{00000000-C3C4-4FA2-AAA0-D9A58854C7AA}"/>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52.32</c:v>
                </c:pt>
                <c:pt idx="3">
                  <c:v>68.17</c:v>
                </c:pt>
                <c:pt idx="4">
                  <c:v>55.6</c:v>
                </c:pt>
              </c:numCache>
            </c:numRef>
          </c:val>
          <c:smooth val="0"/>
          <c:extLst>
            <c:ext xmlns:c16="http://schemas.microsoft.com/office/drawing/2014/chart" uri="{C3380CC4-5D6E-409C-BE32-E72D297353CC}">
              <c16:uniqueId val="{00000001-C3C4-4FA2-AAA0-D9A58854C7AA}"/>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1596.81</c:v>
                </c:pt>
                <c:pt idx="3">
                  <c:v>1693.17</c:v>
                </c:pt>
                <c:pt idx="4">
                  <c:v>1597.01</c:v>
                </c:pt>
              </c:numCache>
            </c:numRef>
          </c:val>
          <c:extLst>
            <c:ext xmlns:c16="http://schemas.microsoft.com/office/drawing/2014/chart" uri="{C3380CC4-5D6E-409C-BE32-E72D297353CC}">
              <c16:uniqueId val="{00000000-F257-4945-8C96-4DB0AFF05CA0}"/>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958.81</c:v>
                </c:pt>
                <c:pt idx="3">
                  <c:v>789.44</c:v>
                </c:pt>
                <c:pt idx="4">
                  <c:v>789.08</c:v>
                </c:pt>
              </c:numCache>
            </c:numRef>
          </c:val>
          <c:smooth val="0"/>
          <c:extLst>
            <c:ext xmlns:c16="http://schemas.microsoft.com/office/drawing/2014/chart" uri="{C3380CC4-5D6E-409C-BE32-E72D297353CC}">
              <c16:uniqueId val="{00000001-F257-4945-8C96-4DB0AFF05CA0}"/>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101.08</c:v>
                </c:pt>
                <c:pt idx="3">
                  <c:v>100</c:v>
                </c:pt>
                <c:pt idx="4">
                  <c:v>100</c:v>
                </c:pt>
              </c:numCache>
            </c:numRef>
          </c:val>
          <c:extLst>
            <c:ext xmlns:c16="http://schemas.microsoft.com/office/drawing/2014/chart" uri="{C3380CC4-5D6E-409C-BE32-E72D297353CC}">
              <c16:uniqueId val="{00000000-1AB7-40DB-9E30-31CC1A90842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82.88</c:v>
                </c:pt>
                <c:pt idx="3">
                  <c:v>87.29</c:v>
                </c:pt>
                <c:pt idx="4">
                  <c:v>88.25</c:v>
                </c:pt>
              </c:numCache>
            </c:numRef>
          </c:val>
          <c:smooth val="0"/>
          <c:extLst>
            <c:ext xmlns:c16="http://schemas.microsoft.com/office/drawing/2014/chart" uri="{C3380CC4-5D6E-409C-BE32-E72D297353CC}">
              <c16:uniqueId val="{00000001-1AB7-40DB-9E30-31CC1A90842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188.74</c:v>
                </c:pt>
                <c:pt idx="3">
                  <c:v>176.85</c:v>
                </c:pt>
                <c:pt idx="4">
                  <c:v>177.39</c:v>
                </c:pt>
              </c:numCache>
            </c:numRef>
          </c:val>
          <c:extLst>
            <c:ext xmlns:c16="http://schemas.microsoft.com/office/drawing/2014/chart" uri="{C3380CC4-5D6E-409C-BE32-E72D297353CC}">
              <c16:uniqueId val="{00000000-0BEB-41E0-B200-D7CA74BB8FF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190.99</c:v>
                </c:pt>
                <c:pt idx="3">
                  <c:v>176.67</c:v>
                </c:pt>
                <c:pt idx="4">
                  <c:v>176.37</c:v>
                </c:pt>
              </c:numCache>
            </c:numRef>
          </c:val>
          <c:smooth val="0"/>
          <c:extLst>
            <c:ext xmlns:c16="http://schemas.microsoft.com/office/drawing/2014/chart" uri="{C3380CC4-5D6E-409C-BE32-E72D297353CC}">
              <c16:uniqueId val="{00000001-0BEB-41E0-B200-D7CA74BB8FF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14" sqref="BL14:BZ1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富山県　滑川市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Cc1</v>
      </c>
      <c r="X8" s="49"/>
      <c r="Y8" s="49"/>
      <c r="Z8" s="49"/>
      <c r="AA8" s="49"/>
      <c r="AB8" s="49"/>
      <c r="AC8" s="49"/>
      <c r="AD8" s="50" t="str">
        <f>データ!$M$6</f>
        <v>非設置</v>
      </c>
      <c r="AE8" s="50"/>
      <c r="AF8" s="50"/>
      <c r="AG8" s="50"/>
      <c r="AH8" s="50"/>
      <c r="AI8" s="50"/>
      <c r="AJ8" s="50"/>
      <c r="AK8" s="3"/>
      <c r="AL8" s="51">
        <f>データ!S6</f>
        <v>33102</v>
      </c>
      <c r="AM8" s="51"/>
      <c r="AN8" s="51"/>
      <c r="AO8" s="51"/>
      <c r="AP8" s="51"/>
      <c r="AQ8" s="51"/>
      <c r="AR8" s="51"/>
      <c r="AS8" s="51"/>
      <c r="AT8" s="46">
        <f>データ!T6</f>
        <v>54.62</v>
      </c>
      <c r="AU8" s="46"/>
      <c r="AV8" s="46"/>
      <c r="AW8" s="46"/>
      <c r="AX8" s="46"/>
      <c r="AY8" s="46"/>
      <c r="AZ8" s="46"/>
      <c r="BA8" s="46"/>
      <c r="BB8" s="46">
        <f>データ!U6</f>
        <v>606.04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45.3</v>
      </c>
      <c r="J10" s="46"/>
      <c r="K10" s="46"/>
      <c r="L10" s="46"/>
      <c r="M10" s="46"/>
      <c r="N10" s="46"/>
      <c r="O10" s="46"/>
      <c r="P10" s="46">
        <f>データ!P6</f>
        <v>39.53</v>
      </c>
      <c r="Q10" s="46"/>
      <c r="R10" s="46"/>
      <c r="S10" s="46"/>
      <c r="T10" s="46"/>
      <c r="U10" s="46"/>
      <c r="V10" s="46"/>
      <c r="W10" s="46">
        <f>データ!Q6</f>
        <v>88.39</v>
      </c>
      <c r="X10" s="46"/>
      <c r="Y10" s="46"/>
      <c r="Z10" s="46"/>
      <c r="AA10" s="46"/>
      <c r="AB10" s="46"/>
      <c r="AC10" s="46"/>
      <c r="AD10" s="51">
        <f>データ!R6</f>
        <v>3593</v>
      </c>
      <c r="AE10" s="51"/>
      <c r="AF10" s="51"/>
      <c r="AG10" s="51"/>
      <c r="AH10" s="51"/>
      <c r="AI10" s="51"/>
      <c r="AJ10" s="51"/>
      <c r="AK10" s="2"/>
      <c r="AL10" s="51">
        <f>データ!V6</f>
        <v>13057</v>
      </c>
      <c r="AM10" s="51"/>
      <c r="AN10" s="51"/>
      <c r="AO10" s="51"/>
      <c r="AP10" s="51"/>
      <c r="AQ10" s="51"/>
      <c r="AR10" s="51"/>
      <c r="AS10" s="51"/>
      <c r="AT10" s="46">
        <f>データ!W6</f>
        <v>4.9400000000000004</v>
      </c>
      <c r="AU10" s="46"/>
      <c r="AV10" s="46"/>
      <c r="AW10" s="46"/>
      <c r="AX10" s="46"/>
      <c r="AY10" s="46"/>
      <c r="AZ10" s="46"/>
      <c r="BA10" s="46"/>
      <c r="BB10" s="46">
        <f>データ!X6</f>
        <v>2643.12</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114</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MAz+OBkI/S/Xp7DSAb/pVJqcKEZGZh5yyR1tJKNTEpBW1NQf+vYsCv4WNnNycgX9r8OkXQ8l/zOYApqc5uR9Lg==" saltValue="KTJmTBx7z67CSVi5fQRsS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162060</v>
      </c>
      <c r="D6" s="33">
        <f t="shared" si="3"/>
        <v>46</v>
      </c>
      <c r="E6" s="33">
        <f t="shared" si="3"/>
        <v>17</v>
      </c>
      <c r="F6" s="33">
        <f t="shared" si="3"/>
        <v>1</v>
      </c>
      <c r="G6" s="33">
        <f t="shared" si="3"/>
        <v>0</v>
      </c>
      <c r="H6" s="33" t="str">
        <f t="shared" si="3"/>
        <v>富山県　滑川市</v>
      </c>
      <c r="I6" s="33" t="str">
        <f t="shared" si="3"/>
        <v>法適用</v>
      </c>
      <c r="J6" s="33" t="str">
        <f t="shared" si="3"/>
        <v>下水道事業</v>
      </c>
      <c r="K6" s="33" t="str">
        <f t="shared" si="3"/>
        <v>公共下水道</v>
      </c>
      <c r="L6" s="33" t="str">
        <f t="shared" si="3"/>
        <v>Cc1</v>
      </c>
      <c r="M6" s="33" t="str">
        <f t="shared" si="3"/>
        <v>非設置</v>
      </c>
      <c r="N6" s="34" t="str">
        <f t="shared" si="3"/>
        <v>-</v>
      </c>
      <c r="O6" s="34">
        <f t="shared" si="3"/>
        <v>45.3</v>
      </c>
      <c r="P6" s="34">
        <f t="shared" si="3"/>
        <v>39.53</v>
      </c>
      <c r="Q6" s="34">
        <f t="shared" si="3"/>
        <v>88.39</v>
      </c>
      <c r="R6" s="34">
        <f t="shared" si="3"/>
        <v>3593</v>
      </c>
      <c r="S6" s="34">
        <f t="shared" si="3"/>
        <v>33102</v>
      </c>
      <c r="T6" s="34">
        <f t="shared" si="3"/>
        <v>54.62</v>
      </c>
      <c r="U6" s="34">
        <f t="shared" si="3"/>
        <v>606.04</v>
      </c>
      <c r="V6" s="34">
        <f t="shared" si="3"/>
        <v>13057</v>
      </c>
      <c r="W6" s="34">
        <f t="shared" si="3"/>
        <v>4.9400000000000004</v>
      </c>
      <c r="X6" s="34">
        <f t="shared" si="3"/>
        <v>2643.12</v>
      </c>
      <c r="Y6" s="35" t="str">
        <f>IF(Y7="",NA(),Y7)</f>
        <v>-</v>
      </c>
      <c r="Z6" s="35" t="str">
        <f t="shared" ref="Z6:AH6" si="4">IF(Z7="",NA(),Z7)</f>
        <v>-</v>
      </c>
      <c r="AA6" s="35">
        <f t="shared" si="4"/>
        <v>117.09</v>
      </c>
      <c r="AB6" s="35">
        <f t="shared" si="4"/>
        <v>117.97</v>
      </c>
      <c r="AC6" s="35">
        <f t="shared" si="4"/>
        <v>119.07</v>
      </c>
      <c r="AD6" s="35" t="str">
        <f t="shared" si="4"/>
        <v>-</v>
      </c>
      <c r="AE6" s="35" t="str">
        <f t="shared" si="4"/>
        <v>-</v>
      </c>
      <c r="AF6" s="35">
        <f t="shared" si="4"/>
        <v>104.14</v>
      </c>
      <c r="AG6" s="35">
        <f t="shared" si="4"/>
        <v>106.81</v>
      </c>
      <c r="AH6" s="35">
        <f t="shared" si="4"/>
        <v>106.5</v>
      </c>
      <c r="AI6" s="34" t="str">
        <f>IF(AI7="","",IF(AI7="-","【-】","【"&amp;SUBSTITUTE(TEXT(AI7,"#,##0.00"),"-","△")&amp;"】"))</f>
        <v>【106.67】</v>
      </c>
      <c r="AJ6" s="35" t="str">
        <f>IF(AJ7="",NA(),AJ7)</f>
        <v>-</v>
      </c>
      <c r="AK6" s="35" t="str">
        <f t="shared" ref="AK6:AS6" si="5">IF(AK7="",NA(),AK7)</f>
        <v>-</v>
      </c>
      <c r="AL6" s="34">
        <f t="shared" si="5"/>
        <v>0</v>
      </c>
      <c r="AM6" s="34">
        <f t="shared" si="5"/>
        <v>0</v>
      </c>
      <c r="AN6" s="34">
        <f t="shared" si="5"/>
        <v>0</v>
      </c>
      <c r="AO6" s="35" t="str">
        <f t="shared" si="5"/>
        <v>-</v>
      </c>
      <c r="AP6" s="35" t="str">
        <f t="shared" si="5"/>
        <v>-</v>
      </c>
      <c r="AQ6" s="35">
        <f t="shared" si="5"/>
        <v>73.180000000000007</v>
      </c>
      <c r="AR6" s="35">
        <f t="shared" si="5"/>
        <v>34.4</v>
      </c>
      <c r="AS6" s="35">
        <f t="shared" si="5"/>
        <v>18.36</v>
      </c>
      <c r="AT6" s="34" t="str">
        <f>IF(AT7="","",IF(AT7="-","【-】","【"&amp;SUBSTITUTE(TEXT(AT7,"#,##0.00"),"-","△")&amp;"】"))</f>
        <v>【3.64】</v>
      </c>
      <c r="AU6" s="35" t="str">
        <f>IF(AU7="",NA(),AU7)</f>
        <v>-</v>
      </c>
      <c r="AV6" s="35" t="str">
        <f t="shared" ref="AV6:BD6" si="6">IF(AV7="",NA(),AV7)</f>
        <v>-</v>
      </c>
      <c r="AW6" s="35">
        <f t="shared" si="6"/>
        <v>36.880000000000003</v>
      </c>
      <c r="AX6" s="35">
        <f t="shared" si="6"/>
        <v>37.450000000000003</v>
      </c>
      <c r="AY6" s="35">
        <f t="shared" si="6"/>
        <v>27.29</v>
      </c>
      <c r="AZ6" s="35" t="str">
        <f t="shared" si="6"/>
        <v>-</v>
      </c>
      <c r="BA6" s="35" t="str">
        <f t="shared" si="6"/>
        <v>-</v>
      </c>
      <c r="BB6" s="35">
        <f t="shared" si="6"/>
        <v>52.32</v>
      </c>
      <c r="BC6" s="35">
        <f t="shared" si="6"/>
        <v>68.17</v>
      </c>
      <c r="BD6" s="35">
        <f t="shared" si="6"/>
        <v>55.6</v>
      </c>
      <c r="BE6" s="34" t="str">
        <f>IF(BE7="","",IF(BE7="-","【-】","【"&amp;SUBSTITUTE(TEXT(BE7,"#,##0.00"),"-","△")&amp;"】"))</f>
        <v>【67.52】</v>
      </c>
      <c r="BF6" s="35" t="str">
        <f>IF(BF7="",NA(),BF7)</f>
        <v>-</v>
      </c>
      <c r="BG6" s="35" t="str">
        <f t="shared" ref="BG6:BO6" si="7">IF(BG7="",NA(),BG7)</f>
        <v>-</v>
      </c>
      <c r="BH6" s="35">
        <f t="shared" si="7"/>
        <v>1596.81</v>
      </c>
      <c r="BI6" s="35">
        <f t="shared" si="7"/>
        <v>1693.17</v>
      </c>
      <c r="BJ6" s="35">
        <f t="shared" si="7"/>
        <v>1597.01</v>
      </c>
      <c r="BK6" s="35" t="str">
        <f t="shared" si="7"/>
        <v>-</v>
      </c>
      <c r="BL6" s="35" t="str">
        <f t="shared" si="7"/>
        <v>-</v>
      </c>
      <c r="BM6" s="35">
        <f t="shared" si="7"/>
        <v>958.81</v>
      </c>
      <c r="BN6" s="35">
        <f t="shared" si="7"/>
        <v>789.44</v>
      </c>
      <c r="BO6" s="35">
        <f t="shared" si="7"/>
        <v>789.08</v>
      </c>
      <c r="BP6" s="34" t="str">
        <f>IF(BP7="","",IF(BP7="-","【-】","【"&amp;SUBSTITUTE(TEXT(BP7,"#,##0.00"),"-","△")&amp;"】"))</f>
        <v>【705.21】</v>
      </c>
      <c r="BQ6" s="35" t="str">
        <f>IF(BQ7="",NA(),BQ7)</f>
        <v>-</v>
      </c>
      <c r="BR6" s="35" t="str">
        <f t="shared" ref="BR6:BZ6" si="8">IF(BR7="",NA(),BR7)</f>
        <v>-</v>
      </c>
      <c r="BS6" s="35">
        <f t="shared" si="8"/>
        <v>101.08</v>
      </c>
      <c r="BT6" s="35">
        <f t="shared" si="8"/>
        <v>100</v>
      </c>
      <c r="BU6" s="35">
        <f t="shared" si="8"/>
        <v>100</v>
      </c>
      <c r="BV6" s="35" t="str">
        <f t="shared" si="8"/>
        <v>-</v>
      </c>
      <c r="BW6" s="35" t="str">
        <f t="shared" si="8"/>
        <v>-</v>
      </c>
      <c r="BX6" s="35">
        <f t="shared" si="8"/>
        <v>82.88</v>
      </c>
      <c r="BY6" s="35">
        <f t="shared" si="8"/>
        <v>87.29</v>
      </c>
      <c r="BZ6" s="35">
        <f t="shared" si="8"/>
        <v>88.25</v>
      </c>
      <c r="CA6" s="34" t="str">
        <f>IF(CA7="","",IF(CA7="-","【-】","【"&amp;SUBSTITUTE(TEXT(CA7,"#,##0.00"),"-","△")&amp;"】"))</f>
        <v>【98.96】</v>
      </c>
      <c r="CB6" s="35" t="str">
        <f>IF(CB7="",NA(),CB7)</f>
        <v>-</v>
      </c>
      <c r="CC6" s="35" t="str">
        <f t="shared" ref="CC6:CK6" si="9">IF(CC7="",NA(),CC7)</f>
        <v>-</v>
      </c>
      <c r="CD6" s="35">
        <f t="shared" si="9"/>
        <v>188.74</v>
      </c>
      <c r="CE6" s="35">
        <f t="shared" si="9"/>
        <v>176.85</v>
      </c>
      <c r="CF6" s="35">
        <f t="shared" si="9"/>
        <v>177.39</v>
      </c>
      <c r="CG6" s="35" t="str">
        <f t="shared" si="9"/>
        <v>-</v>
      </c>
      <c r="CH6" s="35" t="str">
        <f t="shared" si="9"/>
        <v>-</v>
      </c>
      <c r="CI6" s="35">
        <f t="shared" si="9"/>
        <v>190.99</v>
      </c>
      <c r="CJ6" s="35">
        <f t="shared" si="9"/>
        <v>176.67</v>
      </c>
      <c r="CK6" s="35">
        <f t="shared" si="9"/>
        <v>176.37</v>
      </c>
      <c r="CL6" s="34" t="str">
        <f>IF(CL7="","",IF(CL7="-","【-】","【"&amp;SUBSTITUTE(TEXT(CL7,"#,##0.00"),"-","△")&amp;"】"))</f>
        <v>【134.52】</v>
      </c>
      <c r="CM6" s="35" t="str">
        <f>IF(CM7="",NA(),CM7)</f>
        <v>-</v>
      </c>
      <c r="CN6" s="35" t="str">
        <f t="shared" ref="CN6:CV6" si="10">IF(CN7="",NA(),CN7)</f>
        <v>-</v>
      </c>
      <c r="CO6" s="35">
        <f t="shared" si="10"/>
        <v>62.83</v>
      </c>
      <c r="CP6" s="35">
        <f t="shared" si="10"/>
        <v>61.46</v>
      </c>
      <c r="CQ6" s="35">
        <f t="shared" si="10"/>
        <v>65.989999999999995</v>
      </c>
      <c r="CR6" s="35" t="str">
        <f t="shared" si="10"/>
        <v>-</v>
      </c>
      <c r="CS6" s="35" t="str">
        <f t="shared" si="10"/>
        <v>-</v>
      </c>
      <c r="CT6" s="35">
        <f t="shared" si="10"/>
        <v>52.58</v>
      </c>
      <c r="CU6" s="35">
        <f t="shared" si="10"/>
        <v>57.42</v>
      </c>
      <c r="CV6" s="35">
        <f t="shared" si="10"/>
        <v>56.72</v>
      </c>
      <c r="CW6" s="34" t="str">
        <f>IF(CW7="","",IF(CW7="-","【-】","【"&amp;SUBSTITUTE(TEXT(CW7,"#,##0.00"),"-","△")&amp;"】"))</f>
        <v>【59.57】</v>
      </c>
      <c r="CX6" s="35" t="str">
        <f>IF(CX7="",NA(),CX7)</f>
        <v>-</v>
      </c>
      <c r="CY6" s="35" t="str">
        <f t="shared" ref="CY6:DG6" si="11">IF(CY7="",NA(),CY7)</f>
        <v>-</v>
      </c>
      <c r="CZ6" s="35">
        <f t="shared" si="11"/>
        <v>91.03</v>
      </c>
      <c r="DA6" s="35">
        <f t="shared" si="11"/>
        <v>91.45</v>
      </c>
      <c r="DB6" s="35">
        <f t="shared" si="11"/>
        <v>91.92</v>
      </c>
      <c r="DC6" s="35" t="str">
        <f t="shared" si="11"/>
        <v>-</v>
      </c>
      <c r="DD6" s="35" t="str">
        <f t="shared" si="11"/>
        <v>-</v>
      </c>
      <c r="DE6" s="35">
        <f t="shared" si="11"/>
        <v>83.02</v>
      </c>
      <c r="DF6" s="35">
        <f t="shared" si="11"/>
        <v>90.42</v>
      </c>
      <c r="DG6" s="35">
        <f t="shared" si="11"/>
        <v>90.72</v>
      </c>
      <c r="DH6" s="34" t="str">
        <f>IF(DH7="","",IF(DH7="-","【-】","【"&amp;SUBSTITUTE(TEXT(DH7,"#,##0.00"),"-","△")&amp;"】"))</f>
        <v>【95.57】</v>
      </c>
      <c r="DI6" s="35" t="str">
        <f>IF(DI7="",NA(),DI7)</f>
        <v>-</v>
      </c>
      <c r="DJ6" s="35" t="str">
        <f t="shared" ref="DJ6:DR6" si="12">IF(DJ7="",NA(),DJ7)</f>
        <v>-</v>
      </c>
      <c r="DK6" s="35">
        <f t="shared" si="12"/>
        <v>3.47</v>
      </c>
      <c r="DL6" s="35">
        <f t="shared" si="12"/>
        <v>6.69</v>
      </c>
      <c r="DM6" s="35">
        <f t="shared" si="12"/>
        <v>9.9700000000000006</v>
      </c>
      <c r="DN6" s="35" t="str">
        <f t="shared" si="12"/>
        <v>-</v>
      </c>
      <c r="DO6" s="35" t="str">
        <f t="shared" si="12"/>
        <v>-</v>
      </c>
      <c r="DP6" s="35">
        <f t="shared" si="12"/>
        <v>15.95</v>
      </c>
      <c r="DQ6" s="35">
        <f t="shared" si="12"/>
        <v>29.23</v>
      </c>
      <c r="DR6" s="35">
        <f t="shared" si="12"/>
        <v>20.78</v>
      </c>
      <c r="DS6" s="34" t="str">
        <f>IF(DS7="","",IF(DS7="-","【-】","【"&amp;SUBSTITUTE(TEXT(DS7,"#,##0.00"),"-","△")&amp;"】"))</f>
        <v>【36.52】</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5">
        <f t="shared" si="13"/>
        <v>1.37</v>
      </c>
      <c r="EC6" s="35">
        <f t="shared" si="13"/>
        <v>1.34</v>
      </c>
      <c r="ED6" s="34" t="str">
        <f>IF(ED7="","",IF(ED7="-","【-】","【"&amp;SUBSTITUTE(TEXT(ED7,"#,##0.00"),"-","△")&amp;"】"))</f>
        <v>【5.72】</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0.13</v>
      </c>
      <c r="EM6" s="35">
        <f t="shared" si="14"/>
        <v>0.17</v>
      </c>
      <c r="EN6" s="35">
        <f t="shared" si="14"/>
        <v>0.15</v>
      </c>
      <c r="EO6" s="34" t="str">
        <f>IF(EO7="","",IF(EO7="-","【-】","【"&amp;SUBSTITUTE(TEXT(EO7,"#,##0.00"),"-","△")&amp;"】"))</f>
        <v>【0.30】</v>
      </c>
    </row>
    <row r="7" spans="1:148" s="36" customFormat="1" x14ac:dyDescent="0.15">
      <c r="A7" s="28"/>
      <c r="B7" s="37">
        <v>2020</v>
      </c>
      <c r="C7" s="37">
        <v>162060</v>
      </c>
      <c r="D7" s="37">
        <v>46</v>
      </c>
      <c r="E7" s="37">
        <v>17</v>
      </c>
      <c r="F7" s="37">
        <v>1</v>
      </c>
      <c r="G7" s="37">
        <v>0</v>
      </c>
      <c r="H7" s="37" t="s">
        <v>96</v>
      </c>
      <c r="I7" s="37" t="s">
        <v>97</v>
      </c>
      <c r="J7" s="37" t="s">
        <v>98</v>
      </c>
      <c r="K7" s="37" t="s">
        <v>99</v>
      </c>
      <c r="L7" s="37" t="s">
        <v>100</v>
      </c>
      <c r="M7" s="37" t="s">
        <v>101</v>
      </c>
      <c r="N7" s="38" t="s">
        <v>102</v>
      </c>
      <c r="O7" s="38">
        <v>45.3</v>
      </c>
      <c r="P7" s="38">
        <v>39.53</v>
      </c>
      <c r="Q7" s="38">
        <v>88.39</v>
      </c>
      <c r="R7" s="38">
        <v>3593</v>
      </c>
      <c r="S7" s="38">
        <v>33102</v>
      </c>
      <c r="T7" s="38">
        <v>54.62</v>
      </c>
      <c r="U7" s="38">
        <v>606.04</v>
      </c>
      <c r="V7" s="38">
        <v>13057</v>
      </c>
      <c r="W7" s="38">
        <v>4.9400000000000004</v>
      </c>
      <c r="X7" s="38">
        <v>2643.12</v>
      </c>
      <c r="Y7" s="38" t="s">
        <v>102</v>
      </c>
      <c r="Z7" s="38" t="s">
        <v>102</v>
      </c>
      <c r="AA7" s="38">
        <v>117.09</v>
      </c>
      <c r="AB7" s="38">
        <v>117.97</v>
      </c>
      <c r="AC7" s="38">
        <v>119.07</v>
      </c>
      <c r="AD7" s="38" t="s">
        <v>102</v>
      </c>
      <c r="AE7" s="38" t="s">
        <v>102</v>
      </c>
      <c r="AF7" s="38">
        <v>104.14</v>
      </c>
      <c r="AG7" s="38">
        <v>106.81</v>
      </c>
      <c r="AH7" s="38">
        <v>106.5</v>
      </c>
      <c r="AI7" s="38">
        <v>106.67</v>
      </c>
      <c r="AJ7" s="38" t="s">
        <v>102</v>
      </c>
      <c r="AK7" s="38" t="s">
        <v>102</v>
      </c>
      <c r="AL7" s="38">
        <v>0</v>
      </c>
      <c r="AM7" s="38">
        <v>0</v>
      </c>
      <c r="AN7" s="38">
        <v>0</v>
      </c>
      <c r="AO7" s="38" t="s">
        <v>102</v>
      </c>
      <c r="AP7" s="38" t="s">
        <v>102</v>
      </c>
      <c r="AQ7" s="38">
        <v>73.180000000000007</v>
      </c>
      <c r="AR7" s="38">
        <v>34.4</v>
      </c>
      <c r="AS7" s="38">
        <v>18.36</v>
      </c>
      <c r="AT7" s="38">
        <v>3.64</v>
      </c>
      <c r="AU7" s="38" t="s">
        <v>102</v>
      </c>
      <c r="AV7" s="38" t="s">
        <v>102</v>
      </c>
      <c r="AW7" s="38">
        <v>36.880000000000003</v>
      </c>
      <c r="AX7" s="38">
        <v>37.450000000000003</v>
      </c>
      <c r="AY7" s="38">
        <v>27.29</v>
      </c>
      <c r="AZ7" s="38" t="s">
        <v>102</v>
      </c>
      <c r="BA7" s="38" t="s">
        <v>102</v>
      </c>
      <c r="BB7" s="38">
        <v>52.32</v>
      </c>
      <c r="BC7" s="38">
        <v>68.17</v>
      </c>
      <c r="BD7" s="38">
        <v>55.6</v>
      </c>
      <c r="BE7" s="38">
        <v>67.52</v>
      </c>
      <c r="BF7" s="38" t="s">
        <v>102</v>
      </c>
      <c r="BG7" s="38" t="s">
        <v>102</v>
      </c>
      <c r="BH7" s="38">
        <v>1596.81</v>
      </c>
      <c r="BI7" s="38">
        <v>1693.17</v>
      </c>
      <c r="BJ7" s="38">
        <v>1597.01</v>
      </c>
      <c r="BK7" s="38" t="s">
        <v>102</v>
      </c>
      <c r="BL7" s="38" t="s">
        <v>102</v>
      </c>
      <c r="BM7" s="38">
        <v>958.81</v>
      </c>
      <c r="BN7" s="38">
        <v>789.44</v>
      </c>
      <c r="BO7" s="38">
        <v>789.08</v>
      </c>
      <c r="BP7" s="38">
        <v>705.21</v>
      </c>
      <c r="BQ7" s="38" t="s">
        <v>102</v>
      </c>
      <c r="BR7" s="38" t="s">
        <v>102</v>
      </c>
      <c r="BS7" s="38">
        <v>101.08</v>
      </c>
      <c r="BT7" s="38">
        <v>100</v>
      </c>
      <c r="BU7" s="38">
        <v>100</v>
      </c>
      <c r="BV7" s="38" t="s">
        <v>102</v>
      </c>
      <c r="BW7" s="38" t="s">
        <v>102</v>
      </c>
      <c r="BX7" s="38">
        <v>82.88</v>
      </c>
      <c r="BY7" s="38">
        <v>87.29</v>
      </c>
      <c r="BZ7" s="38">
        <v>88.25</v>
      </c>
      <c r="CA7" s="38">
        <v>98.96</v>
      </c>
      <c r="CB7" s="38" t="s">
        <v>102</v>
      </c>
      <c r="CC7" s="38" t="s">
        <v>102</v>
      </c>
      <c r="CD7" s="38">
        <v>188.74</v>
      </c>
      <c r="CE7" s="38">
        <v>176.85</v>
      </c>
      <c r="CF7" s="38">
        <v>177.39</v>
      </c>
      <c r="CG7" s="38" t="s">
        <v>102</v>
      </c>
      <c r="CH7" s="38" t="s">
        <v>102</v>
      </c>
      <c r="CI7" s="38">
        <v>190.99</v>
      </c>
      <c r="CJ7" s="38">
        <v>176.67</v>
      </c>
      <c r="CK7" s="38">
        <v>176.37</v>
      </c>
      <c r="CL7" s="38">
        <v>134.52000000000001</v>
      </c>
      <c r="CM7" s="38" t="s">
        <v>102</v>
      </c>
      <c r="CN7" s="38" t="s">
        <v>102</v>
      </c>
      <c r="CO7" s="38">
        <v>62.83</v>
      </c>
      <c r="CP7" s="38">
        <v>61.46</v>
      </c>
      <c r="CQ7" s="38">
        <v>65.989999999999995</v>
      </c>
      <c r="CR7" s="38" t="s">
        <v>102</v>
      </c>
      <c r="CS7" s="38" t="s">
        <v>102</v>
      </c>
      <c r="CT7" s="38">
        <v>52.58</v>
      </c>
      <c r="CU7" s="38">
        <v>57.42</v>
      </c>
      <c r="CV7" s="38">
        <v>56.72</v>
      </c>
      <c r="CW7" s="38">
        <v>59.57</v>
      </c>
      <c r="CX7" s="38" t="s">
        <v>102</v>
      </c>
      <c r="CY7" s="38" t="s">
        <v>102</v>
      </c>
      <c r="CZ7" s="38">
        <v>91.03</v>
      </c>
      <c r="DA7" s="38">
        <v>91.45</v>
      </c>
      <c r="DB7" s="38">
        <v>91.92</v>
      </c>
      <c r="DC7" s="38" t="s">
        <v>102</v>
      </c>
      <c r="DD7" s="38" t="s">
        <v>102</v>
      </c>
      <c r="DE7" s="38">
        <v>83.02</v>
      </c>
      <c r="DF7" s="38">
        <v>90.42</v>
      </c>
      <c r="DG7" s="38">
        <v>90.72</v>
      </c>
      <c r="DH7" s="38">
        <v>95.57</v>
      </c>
      <c r="DI7" s="38" t="s">
        <v>102</v>
      </c>
      <c r="DJ7" s="38" t="s">
        <v>102</v>
      </c>
      <c r="DK7" s="38">
        <v>3.47</v>
      </c>
      <c r="DL7" s="38">
        <v>6.69</v>
      </c>
      <c r="DM7" s="38">
        <v>9.9700000000000006</v>
      </c>
      <c r="DN7" s="38" t="s">
        <v>102</v>
      </c>
      <c r="DO7" s="38" t="s">
        <v>102</v>
      </c>
      <c r="DP7" s="38">
        <v>15.95</v>
      </c>
      <c r="DQ7" s="38">
        <v>29.23</v>
      </c>
      <c r="DR7" s="38">
        <v>20.78</v>
      </c>
      <c r="DS7" s="38">
        <v>36.520000000000003</v>
      </c>
      <c r="DT7" s="38" t="s">
        <v>102</v>
      </c>
      <c r="DU7" s="38" t="s">
        <v>102</v>
      </c>
      <c r="DV7" s="38">
        <v>0</v>
      </c>
      <c r="DW7" s="38">
        <v>0</v>
      </c>
      <c r="DX7" s="38">
        <v>0</v>
      </c>
      <c r="DY7" s="38" t="s">
        <v>102</v>
      </c>
      <c r="DZ7" s="38" t="s">
        <v>102</v>
      </c>
      <c r="EA7" s="38">
        <v>0</v>
      </c>
      <c r="EB7" s="38">
        <v>1.37</v>
      </c>
      <c r="EC7" s="38">
        <v>1.34</v>
      </c>
      <c r="ED7" s="38">
        <v>5.72</v>
      </c>
      <c r="EE7" s="38" t="s">
        <v>102</v>
      </c>
      <c r="EF7" s="38" t="s">
        <v>102</v>
      </c>
      <c r="EG7" s="38">
        <v>0</v>
      </c>
      <c r="EH7" s="38">
        <v>0</v>
      </c>
      <c r="EI7" s="38">
        <v>0</v>
      </c>
      <c r="EJ7" s="38" t="s">
        <v>102</v>
      </c>
      <c r="EK7" s="38" t="s">
        <v>102</v>
      </c>
      <c r="EL7" s="38">
        <v>0.13</v>
      </c>
      <c r="EM7" s="38">
        <v>0.17</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2022-01-24T00:29:40Z</cp:lastPrinted>
  <dcterms:created xsi:type="dcterms:W3CDTF">2021-12-03T07:11:46Z</dcterms:created>
  <dcterms:modified xsi:type="dcterms:W3CDTF">2022-01-24T00:32:38Z</dcterms:modified>
  <cp:category/>
</cp:coreProperties>
</file>