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1406水道\R3調査・回答\経営比較分析表\"/>
    </mc:Choice>
  </mc:AlternateContent>
  <workbookProtection workbookAlgorithmName="SHA-512" workbookHashValue="nV6//h8A+YWFTjCtMpBz3M3XjIIyBUgLLZco0zujjopvHB8nuLaglICUcsCdbNEutSzLk3FnvJd6H2B1py/1Yw==" workbookSaltValue="aODRMDdECOj/aN5M005O4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<sst xmlns="http://schemas.openxmlformats.org/spreadsheetml/2006/main" count="228" uniqueCount="114">
  <si>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</si>
  <si>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</si>
  <si>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</si>
  <si>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</si>
  <si>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</si>
  <si>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</si>
  <si>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</si>
  <si>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</si>
  <si>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</si>
  <si>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</si>
  <si>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</si>
  <si>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</si>
  <si>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</si>
  <si>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</si>
  <si>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</si>
  <si>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</si>
  <si>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</si>
  <si>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</si>
  <si>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</si>
  <si>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</si>
  <si>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</si>
  <si>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</si>
  <si>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</si>
  <si>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</si>
  <si>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</si>
  <si>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</si>
  <si>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</si>
  <si>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</si>
  <si>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</si>
  <si>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</si>
  <si>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</si>
  <si>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</si>
  <si>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</si>
  <si>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</si>
  <si>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</si>
  <si>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</si>
  <si>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</si>
  <si>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</si>
  <si>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</si>
  <si>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</si>
  <si>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</si>
  <si>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</si>
  <si>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</si>
  <si>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</si>
  <si>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</si>
  <si>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</si>
  <si>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</si>
  <si>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</si>
  <si>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</si>
  <si>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</si>
  <si>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</si>
  <si>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</si>
  <si>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</si>
  <si>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</si>
  <si>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</si>
  <si>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</si>
  <si>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</si>
  <si>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</si>
  <si>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</si>
  <si>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</si>
  <si>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</si>
  <si>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</si>
  <si>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</si>
  <si>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</si>
  <si>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</si>
  <si>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</si>
  <si>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</si>
  <si>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</si>
  <si>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</si>
  <si>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</si>
  <si>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</si>
  <si>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</si>
  <si>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</si>
  <si>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</si>
  <si>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</si>
  <si>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</si>
  <si>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</si>
  <si>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</si>
  <si>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</si>
  <si>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</si>
  <si>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</si>
  <si>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</si>
  <si>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</si>
  <si>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</si>
  <si>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</si>
  <si>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</si>
  <si>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</si>
  <si>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</si>
  <si>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</si>
  <si>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</si>
  <si>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</si>
  <si>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</si>
  <si>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</si>
  <si>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</si>
  <si>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</si>
  <si>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</si>
  <si>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</si>
  <si>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</si>
  <si>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</si>
  <si>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</si>
  <si>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</si>
  <si>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</si>
  <si>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</si>
  <si>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</si>
  <si>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</si>
  <si>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</si>
  <si>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</si>
  <si>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</si>
  <si>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</si>
  <si>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</si>
  <si>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</si>
  <si>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②③いずれの指標も類似団体平均よりも低い水準にある。昭和55年の事業発足から40年が経過しており、今後耐用年数に達し更新時期を迎える管が増加すると考えられるため、事業の平準化を図り、計画的かつ効率的に更新に取り組む必要がある。
</t>
    <rPh sb="7" eb="9">
      <t>シヒョウ</t>
    </rPh>
    <rPh sb="10" eb="12">
      <t>ルイジ</t>
    </rPh>
    <rPh sb="12" eb="14">
      <t>ダンタイ</t>
    </rPh>
    <rPh sb="14" eb="16">
      <t>ヘイキン</t>
    </rPh>
    <rPh sb="19" eb="20">
      <t>ヒク</t>
    </rPh>
    <rPh sb="21" eb="23">
      <t>スイジュン</t>
    </rPh>
    <rPh sb="27" eb="29">
      <t>ショウワ</t>
    </rPh>
    <rPh sb="31" eb="32">
      <t>ネン</t>
    </rPh>
    <rPh sb="33" eb="35">
      <t>ジギョウ</t>
    </rPh>
    <phoneticPr fontId="4"/>
  </si>
  <si>
    <t>①経常収支は100％を上回っており、単年度収支は黒字であるが、類似団体の平均値を下回っている。
②累積欠損金は発生していない。
③流動比率は100％を上回っており、最低限の支払能力は確保されている。当該指標は上昇傾向にあるが、類似団体の平均値を大きく下回っている。
④給水収益の増加により微減したが、類似団体の平均を大きく上回っている。
⑤料金回収率は100％を下回っており、不足する収入を一般会計からの基準外繰入によって補填している状況である。令和２年度は給水収益が増加したため、料金回収率は微増している。
⑥主たる水源が地下水であるため、類似団体平均を下回っている。令和２年度は有収水量が増加したため、当該指標は減少している。
⑦民営の組合簡易水道の統合を進め、給水人口の維持確保に努めている。
⑧漏水調査を実施し、漏水箇所の早期発見に努めることで、高い有収率を維持している。</t>
    <rPh sb="142" eb="144">
      <t>ゾウカ</t>
    </rPh>
    <rPh sb="147" eb="149">
      <t>ビゲン</t>
    </rPh>
    <rPh sb="153" eb="155">
      <t>ルイジ</t>
    </rPh>
    <rPh sb="155" eb="157">
      <t>ダンタイ</t>
    </rPh>
    <rPh sb="158" eb="160">
      <t>ヘイキン</t>
    </rPh>
    <rPh sb="161" eb="162">
      <t>オオ</t>
    </rPh>
    <rPh sb="164" eb="166">
      <t>ウワマワ</t>
    </rPh>
    <rPh sb="238" eb="240">
      <t>ゾウカ</t>
    </rPh>
    <rPh sb="252" eb="253">
      <t>ゾウ</t>
    </rPh>
    <rPh sb="283" eb="285">
      <t>シタマワ</t>
    </rPh>
    <rPh sb="301" eb="303">
      <t>ゾウカ</t>
    </rPh>
    <rPh sb="313" eb="315">
      <t>ゲンショウ</t>
    </rPh>
    <rPh sb="339" eb="341">
      <t>キュウスイ</t>
    </rPh>
    <rPh sb="341" eb="343">
      <t>ジンコウ</t>
    </rPh>
    <rPh sb="344" eb="346">
      <t>イジ</t>
    </rPh>
    <rPh sb="346" eb="348">
      <t>カクホ</t>
    </rPh>
    <rPh sb="349" eb="350">
      <t>ツト</t>
    </rPh>
    <rPh sb="358" eb="360">
      <t>ロウスイ</t>
    </rPh>
    <rPh sb="360" eb="362">
      <t>チョウサ</t>
    </rPh>
    <rPh sb="363" eb="365">
      <t>ジッシ</t>
    </rPh>
    <rPh sb="367" eb="369">
      <t>ロウスイ</t>
    </rPh>
    <rPh sb="369" eb="371">
      <t>カショ</t>
    </rPh>
    <rPh sb="372" eb="374">
      <t>ソウキ</t>
    </rPh>
    <rPh sb="374" eb="376">
      <t>ハッケン</t>
    </rPh>
    <rPh sb="377" eb="378">
      <t>ツト</t>
    </rPh>
    <rPh sb="384" eb="385">
      <t>タカ</t>
    </rPh>
    <rPh sb="386" eb="389">
      <t>ユウシュウリツ</t>
    </rPh>
    <rPh sb="390" eb="392">
      <t>イジ</t>
    </rPh>
    <phoneticPr fontId="4"/>
  </si>
  <si>
    <t>　将来的に給水人口の減少と節水機器の普及により、給水収益の減少が見込まれる中で、老朽化した施設や管路の更新を進めていく必要があることから、水道事業の財政は厳しい状況に置かれることが予想される。
　当市では、令和４年と令和６年に料金改定を予定しており、水道料金の適正化による収入の確保、コスト削減等により、水道事業の経営基盤の強化を図ることとしている。
　また持続可能な水道事業を行うためにも、アセットマネジメントによる長期的な更新計画をもとに、財源の確保と経営のバランスを取りながら、長寿命化に取り組んでいく必要がある。
　なお、経営戦略は令和２年度末に策定済みである。</t>
    <rPh sb="157" eb="159">
      <t>ケイエイ</t>
    </rPh>
    <rPh sb="159" eb="161">
      <t>キバン</t>
    </rPh>
    <rPh sb="162" eb="164">
      <t>キョウカ</t>
    </rPh>
    <rPh sb="165" eb="166">
      <t>ハカ</t>
    </rPh>
    <rPh sb="275" eb="276">
      <t>マツ</t>
    </rPh>
    <rPh sb="277" eb="279">
      <t>サクテイ</t>
    </rPh>
    <rPh sb="279" eb="280">
      <t>ズ</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</si>
</sst>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0.56999999999999995</c:v>
                </c:pt>
                <c:pt idx="1">
                  <c:v>0.93</c:v>
                </c:pt>
                <c:pt idx="2">
                  <c:v>0.52</c:v>
                </c:pt>
                <c:pt idx="3">
                  <c:v>0.56999999999999995</c:v>
                </c:pt>
                <c:pt idx="4">
                  <c:v>0.36</c:v>
                </c:pt>
              </c:numCache>
            </c:numRef>
          </c:val>
          <c:extLst xmlns:c16r2="http://schemas.microsoft.com/office/drawing/2015/06/chart">
            <c:ext xmlns:c16="http://schemas.microsoft.com/office/drawing/2014/chart" uri="{C3380CC4-5D6E-409C-BE32-E72D297353CC}">
              <c16:uniqueId val="{00000000-6715-4F6C-A11C-6A01AAA5ACAE}"/>
            </c:ext>
          </c:extLst>
        </c:ser>
        <c:dLbls>
          <c:showLegendKey val="0"/>
          <c:showVal val="0"/>
          <c:showCatName val="0"/>
          <c:showSerName val="0"/>
          <c:showPercent val="0"/>
          <c:showBubbleSize val="0"/>
        </c:dLbls>
        <c:gapWidth val="150"/>
        <c:axId val="337212472"/>
        <c:axId val="33699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6715-4F6C-A11C-6A01AAA5ACAE}"/>
            </c:ext>
          </c:extLst>
        </c:ser>
        <c:dLbls>
          <c:showLegendKey val="0"/>
          <c:showVal val="0"/>
          <c:showCatName val="0"/>
          <c:showSerName val="0"/>
          <c:showPercent val="0"/>
          <c:showBubbleSize val="0"/>
        </c:dLbls>
        <c:marker val="1"/>
        <c:smooth val="0"/>
        <c:axId val="337212472"/>
        <c:axId val="336995976"/>
      </c:lineChart>
      <c:dateAx>
        <c:axId val="337212472"/>
        <c:scaling>
          <c:orientation val="minMax"/>
        </c:scaling>
        <c:delete val="1"/>
        <c:axPos val="b"/>
        <c:numFmt formatCode="&quot;H&quot;yy" sourceLinked="1"/>
        <c:majorTickMark val="none"/>
        <c:minorTickMark val="none"/>
        <c:tickLblPos val="none"/>
        <c:crossAx val="336995976"/>
        <c:crosses val="autoZero"/>
        <c:auto val="1"/>
        <c:lblOffset val="100"/>
        <c:baseTimeUnit val="years"/>
      </c:dateAx>
      <c:valAx>
        <c:axId val="33699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1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42.27</c:v>
                </c:pt>
                <c:pt idx="1">
                  <c:v>44.52</c:v>
                </c:pt>
                <c:pt idx="2">
                  <c:v>39.65</c:v>
                </c:pt>
                <c:pt idx="3">
                  <c:v>43.82</c:v>
                </c:pt>
                <c:pt idx="4">
                  <c:v>47.06</c:v>
                </c:pt>
              </c:numCache>
            </c:numRef>
          </c:val>
          <c:extLst xmlns:c16r2="http://schemas.microsoft.com/office/drawing/2015/06/chart">
            <c:ext xmlns:c16="http://schemas.microsoft.com/office/drawing/2014/chart" uri="{C3380CC4-5D6E-409C-BE32-E72D297353CC}">
              <c16:uniqueId val="{00000000-FAB6-40FE-A566-C3014FE514FD}"/>
            </c:ext>
          </c:extLst>
        </c:ser>
        <c:dLbls>
          <c:showLegendKey val="0"/>
          <c:showVal val="0"/>
          <c:showCatName val="0"/>
          <c:showSerName val="0"/>
          <c:showPercent val="0"/>
          <c:showBubbleSize val="0"/>
        </c:dLbls>
        <c:gapWidth val="150"/>
        <c:axId val="339773456"/>
        <c:axId val="33977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FAB6-40FE-A566-C3014FE514FD}"/>
            </c:ext>
          </c:extLst>
        </c:ser>
        <c:dLbls>
          <c:showLegendKey val="0"/>
          <c:showVal val="0"/>
          <c:showCatName val="0"/>
          <c:showSerName val="0"/>
          <c:showPercent val="0"/>
          <c:showBubbleSize val="0"/>
        </c:dLbls>
        <c:marker val="1"/>
        <c:smooth val="0"/>
        <c:axId val="339773456"/>
        <c:axId val="339773848"/>
      </c:lineChart>
      <c:dateAx>
        <c:axId val="339773456"/>
        <c:scaling>
          <c:orientation val="minMax"/>
        </c:scaling>
        <c:delete val="1"/>
        <c:axPos val="b"/>
        <c:numFmt formatCode="&quot;H&quot;yy" sourceLinked="1"/>
        <c:majorTickMark val="none"/>
        <c:minorTickMark val="none"/>
        <c:tickLblPos val="none"/>
        <c:crossAx val="339773848"/>
        <c:crosses val="autoZero"/>
        <c:auto val="1"/>
        <c:lblOffset val="100"/>
        <c:baseTimeUnit val="years"/>
      </c:dateAx>
      <c:valAx>
        <c:axId val="33977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7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86.56</c:v>
                </c:pt>
                <c:pt idx="1">
                  <c:v>84.8</c:v>
                </c:pt>
                <c:pt idx="2">
                  <c:v>93.18</c:v>
                </c:pt>
                <c:pt idx="3">
                  <c:v>91.88</c:v>
                </c:pt>
                <c:pt idx="4">
                  <c:v>90.78</c:v>
                </c:pt>
              </c:numCache>
            </c:numRef>
          </c:val>
          <c:extLst xmlns:c16r2="http://schemas.microsoft.com/office/drawing/2015/06/chart">
            <c:ext xmlns:c16="http://schemas.microsoft.com/office/drawing/2014/chart" uri="{C3380CC4-5D6E-409C-BE32-E72D297353CC}">
              <c16:uniqueId val="{00000000-6A2C-4A8C-B19C-642EB1B320FD}"/>
            </c:ext>
          </c:extLst>
        </c:ser>
        <c:dLbls>
          <c:showLegendKey val="0"/>
          <c:showVal val="0"/>
          <c:showCatName val="0"/>
          <c:showSerName val="0"/>
          <c:showPercent val="0"/>
          <c:showBubbleSize val="0"/>
        </c:dLbls>
        <c:gapWidth val="150"/>
        <c:axId val="339494848"/>
        <c:axId val="33949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6A2C-4A8C-B19C-642EB1B320FD}"/>
            </c:ext>
          </c:extLst>
        </c:ser>
        <c:dLbls>
          <c:showLegendKey val="0"/>
          <c:showVal val="0"/>
          <c:showCatName val="0"/>
          <c:showSerName val="0"/>
          <c:showPercent val="0"/>
          <c:showBubbleSize val="0"/>
        </c:dLbls>
        <c:marker val="1"/>
        <c:smooth val="0"/>
        <c:axId val="339494848"/>
        <c:axId val="339491712"/>
      </c:lineChart>
      <c:dateAx>
        <c:axId val="339494848"/>
        <c:scaling>
          <c:orientation val="minMax"/>
        </c:scaling>
        <c:delete val="1"/>
        <c:axPos val="b"/>
        <c:numFmt formatCode="&quot;H&quot;yy" sourceLinked="1"/>
        <c:majorTickMark val="none"/>
        <c:minorTickMark val="none"/>
        <c:tickLblPos val="none"/>
        <c:crossAx val="339491712"/>
        <c:crosses val="autoZero"/>
        <c:auto val="1"/>
        <c:lblOffset val="100"/>
        <c:baseTimeUnit val="years"/>
      </c:dateAx>
      <c:valAx>
        <c:axId val="3394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100.33</c:v>
                </c:pt>
                <c:pt idx="1">
                  <c:v>104.72</c:v>
                </c:pt>
                <c:pt idx="2">
                  <c:v>101.44</c:v>
                </c:pt>
                <c:pt idx="3">
                  <c:v>102.07</c:v>
                </c:pt>
                <c:pt idx="4">
                  <c:v>102.15</c:v>
                </c:pt>
              </c:numCache>
            </c:numRef>
          </c:val>
          <c:extLst xmlns:c16r2="http://schemas.microsoft.com/office/drawing/2015/06/chart">
            <c:ext xmlns:c16="http://schemas.microsoft.com/office/drawing/2014/chart" uri="{C3380CC4-5D6E-409C-BE32-E72D297353CC}">
              <c16:uniqueId val="{00000000-1405-4280-AFE7-2CA74EDB76F0}"/>
            </c:ext>
          </c:extLst>
        </c:ser>
        <c:dLbls>
          <c:showLegendKey val="0"/>
          <c:showVal val="0"/>
          <c:showCatName val="0"/>
          <c:showSerName val="0"/>
          <c:showPercent val="0"/>
          <c:showBubbleSize val="0"/>
        </c:dLbls>
        <c:gapWidth val="150"/>
        <c:axId val="128735936"/>
        <c:axId val="12873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1405-4280-AFE7-2CA74EDB76F0}"/>
            </c:ext>
          </c:extLst>
        </c:ser>
        <c:dLbls>
          <c:showLegendKey val="0"/>
          <c:showVal val="0"/>
          <c:showCatName val="0"/>
          <c:showSerName val="0"/>
          <c:showPercent val="0"/>
          <c:showBubbleSize val="0"/>
        </c:dLbls>
        <c:marker val="1"/>
        <c:smooth val="0"/>
        <c:axId val="128735936"/>
        <c:axId val="128736720"/>
      </c:lineChart>
      <c:dateAx>
        <c:axId val="128735936"/>
        <c:scaling>
          <c:orientation val="minMax"/>
        </c:scaling>
        <c:delete val="1"/>
        <c:axPos val="b"/>
        <c:numFmt formatCode="&quot;H&quot;yy" sourceLinked="1"/>
        <c:majorTickMark val="none"/>
        <c:minorTickMark val="none"/>
        <c:tickLblPos val="none"/>
        <c:crossAx val="128736720"/>
        <c:crosses val="autoZero"/>
        <c:auto val="1"/>
        <c:lblOffset val="100"/>
        <c:baseTimeUnit val="years"/>
      </c:dateAx>
      <c:valAx>
        <c:axId val="128736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7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39.840000000000003</c:v>
                </c:pt>
                <c:pt idx="1">
                  <c:v>41.03</c:v>
                </c:pt>
                <c:pt idx="2">
                  <c:v>42.6</c:v>
                </c:pt>
                <c:pt idx="3">
                  <c:v>44.14</c:v>
                </c:pt>
                <c:pt idx="4">
                  <c:v>44.17</c:v>
                </c:pt>
              </c:numCache>
            </c:numRef>
          </c:val>
          <c:extLst xmlns:c16r2="http://schemas.microsoft.com/office/drawing/2015/06/chart">
            <c:ext xmlns:c16="http://schemas.microsoft.com/office/drawing/2014/chart" uri="{C3380CC4-5D6E-409C-BE32-E72D297353CC}">
              <c16:uniqueId val="{00000000-0851-406C-957D-F805C7A4A893}"/>
            </c:ext>
          </c:extLst>
        </c:ser>
        <c:dLbls>
          <c:showLegendKey val="0"/>
          <c:showVal val="0"/>
          <c:showCatName val="0"/>
          <c:showSerName val="0"/>
          <c:showPercent val="0"/>
          <c:showBubbleSize val="0"/>
        </c:dLbls>
        <c:gapWidth val="150"/>
        <c:axId val="339492104"/>
        <c:axId val="3394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0851-406C-957D-F805C7A4A893}"/>
            </c:ext>
          </c:extLst>
        </c:ser>
        <c:dLbls>
          <c:showLegendKey val="0"/>
          <c:showVal val="0"/>
          <c:showCatName val="0"/>
          <c:showSerName val="0"/>
          <c:showPercent val="0"/>
          <c:showBubbleSize val="0"/>
        </c:dLbls>
        <c:marker val="1"/>
        <c:smooth val="0"/>
        <c:axId val="339492104"/>
        <c:axId val="339488576"/>
      </c:lineChart>
      <c:dateAx>
        <c:axId val="339492104"/>
        <c:scaling>
          <c:orientation val="minMax"/>
        </c:scaling>
        <c:delete val="1"/>
        <c:axPos val="b"/>
        <c:numFmt formatCode="&quot;H&quot;yy" sourceLinked="1"/>
        <c:majorTickMark val="none"/>
        <c:minorTickMark val="none"/>
        <c:tickLblPos val="none"/>
        <c:crossAx val="339488576"/>
        <c:crosses val="autoZero"/>
        <c:auto val="1"/>
        <c:lblOffset val="100"/>
        <c:baseTimeUnit val="years"/>
      </c:dateAx>
      <c:valAx>
        <c:axId val="3394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9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8.58</c:v>
                </c:pt>
                <c:pt idx="1">
                  <c:v>7.71</c:v>
                </c:pt>
                <c:pt idx="2">
                  <c:v>7.49</c:v>
                </c:pt>
                <c:pt idx="3">
                  <c:v>7.52</c:v>
                </c:pt>
                <c:pt idx="4">
                  <c:v>7.44</c:v>
                </c:pt>
              </c:numCache>
            </c:numRef>
          </c:val>
          <c:extLst xmlns:c16r2="http://schemas.microsoft.com/office/drawing/2015/06/chart">
            <c:ext xmlns:c16="http://schemas.microsoft.com/office/drawing/2014/chart" uri="{C3380CC4-5D6E-409C-BE32-E72D297353CC}">
              <c16:uniqueId val="{00000000-1F02-4A67-B09A-F29428503EE9}"/>
            </c:ext>
          </c:extLst>
        </c:ser>
        <c:dLbls>
          <c:showLegendKey val="0"/>
          <c:showVal val="0"/>
          <c:showCatName val="0"/>
          <c:showSerName val="0"/>
          <c:showPercent val="0"/>
          <c:showBubbleSize val="0"/>
        </c:dLbls>
        <c:gapWidth val="150"/>
        <c:axId val="339488184"/>
        <c:axId val="33949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1F02-4A67-B09A-F29428503EE9}"/>
            </c:ext>
          </c:extLst>
        </c:ser>
        <c:dLbls>
          <c:showLegendKey val="0"/>
          <c:showVal val="0"/>
          <c:showCatName val="0"/>
          <c:showSerName val="0"/>
          <c:showPercent val="0"/>
          <c:showBubbleSize val="0"/>
        </c:dLbls>
        <c:marker val="1"/>
        <c:smooth val="0"/>
        <c:axId val="339488184"/>
        <c:axId val="339494064"/>
      </c:lineChart>
      <c:dateAx>
        <c:axId val="339488184"/>
        <c:scaling>
          <c:orientation val="minMax"/>
        </c:scaling>
        <c:delete val="1"/>
        <c:axPos val="b"/>
        <c:numFmt formatCode="&quot;H&quot;yy" sourceLinked="1"/>
        <c:majorTickMark val="none"/>
        <c:minorTickMark val="none"/>
        <c:tickLblPos val="none"/>
        <c:crossAx val="339494064"/>
        <c:crosses val="autoZero"/>
        <c:auto val="1"/>
        <c:lblOffset val="100"/>
        <c:baseTimeUnit val="years"/>
      </c:dateAx>
      <c:valAx>
        <c:axId val="33949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8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53-41D5-AD1C-A9D4CD46AE17}"/>
            </c:ext>
          </c:extLst>
        </c:ser>
        <c:dLbls>
          <c:showLegendKey val="0"/>
          <c:showVal val="0"/>
          <c:showCatName val="0"/>
          <c:showSerName val="0"/>
          <c:showPercent val="0"/>
          <c:showBubbleSize val="0"/>
        </c:dLbls>
        <c:gapWidth val="150"/>
        <c:axId val="339492496"/>
        <c:axId val="33948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4353-41D5-AD1C-A9D4CD46AE17}"/>
            </c:ext>
          </c:extLst>
        </c:ser>
        <c:dLbls>
          <c:showLegendKey val="0"/>
          <c:showVal val="0"/>
          <c:showCatName val="0"/>
          <c:showSerName val="0"/>
          <c:showPercent val="0"/>
          <c:showBubbleSize val="0"/>
        </c:dLbls>
        <c:marker val="1"/>
        <c:smooth val="0"/>
        <c:axId val="339492496"/>
        <c:axId val="339487792"/>
      </c:lineChart>
      <c:dateAx>
        <c:axId val="339492496"/>
        <c:scaling>
          <c:orientation val="minMax"/>
        </c:scaling>
        <c:delete val="1"/>
        <c:axPos val="b"/>
        <c:numFmt formatCode="&quot;H&quot;yy" sourceLinked="1"/>
        <c:majorTickMark val="none"/>
        <c:minorTickMark val="none"/>
        <c:tickLblPos val="none"/>
        <c:crossAx val="339487792"/>
        <c:crosses val="autoZero"/>
        <c:auto val="1"/>
        <c:lblOffset val="100"/>
        <c:baseTimeUnit val="years"/>
      </c:dateAx>
      <c:valAx>
        <c:axId val="339487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49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121.48</c:v>
                </c:pt>
                <c:pt idx="1">
                  <c:v>137.24</c:v>
                </c:pt>
                <c:pt idx="2">
                  <c:v>145.44</c:v>
                </c:pt>
                <c:pt idx="3">
                  <c:v>170.17</c:v>
                </c:pt>
                <c:pt idx="4">
                  <c:v>220.54</c:v>
                </c:pt>
              </c:numCache>
            </c:numRef>
          </c:val>
          <c:extLst xmlns:c16r2="http://schemas.microsoft.com/office/drawing/2015/06/chart">
            <c:ext xmlns:c16="http://schemas.microsoft.com/office/drawing/2014/chart" uri="{C3380CC4-5D6E-409C-BE32-E72D297353CC}">
              <c16:uniqueId val="{00000000-C4EF-4840-AEB4-54756C7B33D6}"/>
            </c:ext>
          </c:extLst>
        </c:ser>
        <c:dLbls>
          <c:showLegendKey val="0"/>
          <c:showVal val="0"/>
          <c:showCatName val="0"/>
          <c:showSerName val="0"/>
          <c:showPercent val="0"/>
          <c:showBubbleSize val="0"/>
        </c:dLbls>
        <c:gapWidth val="150"/>
        <c:axId val="339771888"/>
        <c:axId val="33977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C4EF-4840-AEB4-54756C7B33D6}"/>
            </c:ext>
          </c:extLst>
        </c:ser>
        <c:dLbls>
          <c:showLegendKey val="0"/>
          <c:showVal val="0"/>
          <c:showCatName val="0"/>
          <c:showSerName val="0"/>
          <c:showPercent val="0"/>
          <c:showBubbleSize val="0"/>
        </c:dLbls>
        <c:marker val="1"/>
        <c:smooth val="0"/>
        <c:axId val="339771888"/>
        <c:axId val="339770320"/>
      </c:lineChart>
      <c:dateAx>
        <c:axId val="339771888"/>
        <c:scaling>
          <c:orientation val="minMax"/>
        </c:scaling>
        <c:delete val="1"/>
        <c:axPos val="b"/>
        <c:numFmt formatCode="&quot;H&quot;yy" sourceLinked="1"/>
        <c:majorTickMark val="none"/>
        <c:minorTickMark val="none"/>
        <c:tickLblPos val="none"/>
        <c:crossAx val="339770320"/>
        <c:crosses val="autoZero"/>
        <c:auto val="1"/>
        <c:lblOffset val="100"/>
        <c:baseTimeUnit val="years"/>
      </c:dateAx>
      <c:valAx>
        <c:axId val="33977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77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1134.3800000000001</c:v>
                </c:pt>
                <c:pt idx="1">
                  <c:v>1005.64</c:v>
                </c:pt>
                <c:pt idx="2">
                  <c:v>1007.1</c:v>
                </c:pt>
                <c:pt idx="3">
                  <c:v>1040.68</c:v>
                </c:pt>
                <c:pt idx="4">
                  <c:v>1038.79</c:v>
                </c:pt>
              </c:numCache>
            </c:numRef>
          </c:val>
          <c:extLst xmlns:c16r2="http://schemas.microsoft.com/office/drawing/2015/06/chart">
            <c:ext xmlns:c16="http://schemas.microsoft.com/office/drawing/2014/chart" uri="{C3380CC4-5D6E-409C-BE32-E72D297353CC}">
              <c16:uniqueId val="{00000000-16C2-4653-8CCE-DC3ABFE00017}"/>
            </c:ext>
          </c:extLst>
        </c:ser>
        <c:dLbls>
          <c:showLegendKey val="0"/>
          <c:showVal val="0"/>
          <c:showCatName val="0"/>
          <c:showSerName val="0"/>
          <c:showPercent val="0"/>
          <c:showBubbleSize val="0"/>
        </c:dLbls>
        <c:gapWidth val="150"/>
        <c:axId val="339775808"/>
        <c:axId val="33977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16C2-4653-8CCE-DC3ABFE00017}"/>
            </c:ext>
          </c:extLst>
        </c:ser>
        <c:dLbls>
          <c:showLegendKey val="0"/>
          <c:showVal val="0"/>
          <c:showCatName val="0"/>
          <c:showSerName val="0"/>
          <c:showPercent val="0"/>
          <c:showBubbleSize val="0"/>
        </c:dLbls>
        <c:marker val="1"/>
        <c:smooth val="0"/>
        <c:axId val="339775808"/>
        <c:axId val="339775416"/>
      </c:lineChart>
      <c:dateAx>
        <c:axId val="339775808"/>
        <c:scaling>
          <c:orientation val="minMax"/>
        </c:scaling>
        <c:delete val="1"/>
        <c:axPos val="b"/>
        <c:numFmt formatCode="&quot;H&quot;yy" sourceLinked="1"/>
        <c:majorTickMark val="none"/>
        <c:minorTickMark val="none"/>
        <c:tickLblPos val="none"/>
        <c:crossAx val="339775416"/>
        <c:crosses val="autoZero"/>
        <c:auto val="1"/>
        <c:lblOffset val="100"/>
        <c:baseTimeUnit val="years"/>
      </c:dateAx>
      <c:valAx>
        <c:axId val="339775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7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74.12</c:v>
                </c:pt>
                <c:pt idx="1">
                  <c:v>83.12</c:v>
                </c:pt>
                <c:pt idx="2">
                  <c:v>80.650000000000006</c:v>
                </c:pt>
                <c:pt idx="3">
                  <c:v>79.16</c:v>
                </c:pt>
                <c:pt idx="4">
                  <c:v>82.82</c:v>
                </c:pt>
              </c:numCache>
            </c:numRef>
          </c:val>
          <c:extLst xmlns:c16r2="http://schemas.microsoft.com/office/drawing/2015/06/chart">
            <c:ext xmlns:c16="http://schemas.microsoft.com/office/drawing/2014/chart" uri="{C3380CC4-5D6E-409C-BE32-E72D297353CC}">
              <c16:uniqueId val="{00000000-CDC1-4528-8E5C-2397CA1E7DEA}"/>
            </c:ext>
          </c:extLst>
        </c:ser>
        <c:dLbls>
          <c:showLegendKey val="0"/>
          <c:showVal val="0"/>
          <c:showCatName val="0"/>
          <c:showSerName val="0"/>
          <c:showPercent val="0"/>
          <c:showBubbleSize val="0"/>
        </c:dLbls>
        <c:gapWidth val="150"/>
        <c:axId val="339776984"/>
        <c:axId val="33977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CDC1-4528-8E5C-2397CA1E7DEA}"/>
            </c:ext>
          </c:extLst>
        </c:ser>
        <c:dLbls>
          <c:showLegendKey val="0"/>
          <c:showVal val="0"/>
          <c:showCatName val="0"/>
          <c:showSerName val="0"/>
          <c:showPercent val="0"/>
          <c:showBubbleSize val="0"/>
        </c:dLbls>
        <c:marker val="1"/>
        <c:smooth val="0"/>
        <c:axId val="339776984"/>
        <c:axId val="339777768"/>
      </c:lineChart>
      <c:dateAx>
        <c:axId val="339776984"/>
        <c:scaling>
          <c:orientation val="minMax"/>
        </c:scaling>
        <c:delete val="1"/>
        <c:axPos val="b"/>
        <c:numFmt formatCode="&quot;H&quot;yy" sourceLinked="1"/>
        <c:majorTickMark val="none"/>
        <c:minorTickMark val="none"/>
        <c:tickLblPos val="none"/>
        <c:crossAx val="339777768"/>
        <c:crosses val="autoZero"/>
        <c:auto val="1"/>
        <c:lblOffset val="100"/>
        <c:baseTimeUnit val="years"/>
      </c:dateAx>
      <c:valAx>
        <c:axId val="33977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7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103.62</c:v>
                </c:pt>
                <c:pt idx="1">
                  <c:v>100.5</c:v>
                </c:pt>
                <c:pt idx="2">
                  <c:v>104.84</c:v>
                </c:pt>
                <c:pt idx="3">
                  <c:v>107.81</c:v>
                </c:pt>
                <c:pt idx="4">
                  <c:v>102.18</c:v>
                </c:pt>
              </c:numCache>
            </c:numRef>
          </c:val>
          <c:extLst xmlns:c16r2="http://schemas.microsoft.com/office/drawing/2015/06/chart">
            <c:ext xmlns:c16="http://schemas.microsoft.com/office/drawing/2014/chart" uri="{C3380CC4-5D6E-409C-BE32-E72D297353CC}">
              <c16:uniqueId val="{00000000-6AA8-4E34-9BD2-3D2D3C87CD77}"/>
            </c:ext>
          </c:extLst>
        </c:ser>
        <c:dLbls>
          <c:showLegendKey val="0"/>
          <c:showVal val="0"/>
          <c:showCatName val="0"/>
          <c:showSerName val="0"/>
          <c:showPercent val="0"/>
          <c:showBubbleSize val="0"/>
        </c:dLbls>
        <c:gapWidth val="150"/>
        <c:axId val="339771104"/>
        <c:axId val="33977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6AA8-4E34-9BD2-3D2D3C87CD77}"/>
            </c:ext>
          </c:extLst>
        </c:ser>
        <c:dLbls>
          <c:showLegendKey val="0"/>
          <c:showVal val="0"/>
          <c:showCatName val="0"/>
          <c:showSerName val="0"/>
          <c:showPercent val="0"/>
          <c:showBubbleSize val="0"/>
        </c:dLbls>
        <c:marker val="1"/>
        <c:smooth val="0"/>
        <c:axId val="339771104"/>
        <c:axId val="339771496"/>
      </c:lineChart>
      <c:dateAx>
        <c:axId val="339771104"/>
        <c:scaling>
          <c:orientation val="minMax"/>
        </c:scaling>
        <c:delete val="1"/>
        <c:axPos val="b"/>
        <c:numFmt formatCode="&quot;H&quot;yy" sourceLinked="1"/>
        <c:majorTickMark val="none"/>
        <c:minorTickMark val="none"/>
        <c:tickLblPos val="none"/>
        <c:crossAx val="339771496"/>
        <c:crosses val="autoZero"/>
        <c:auto val="1"/>
        <c:lblOffset val="100"/>
        <c:baseTimeUnit val="years"/>
      </c:dateAx>
      <c:valAx>
        <c:axId val="33977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B13" zoomScale="89" zoomScaleNormal="100" zoomScaleSheetLayoutView="89"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富山県　黒部市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40808</v>
      </c>
      <c r="AM8" s="61"/>
      <c r="AN8" s="61"/>
      <c r="AO8" s="61"/>
      <c r="AP8" s="61"/>
      <c r="AQ8" s="61"/>
      <c r="AR8" s="61"/>
      <c r="AS8" s="61"/>
      <c r="AT8" s="52">
        <f>データ!$S$6</f>
        <v>426.31</v>
      </c>
      <c r="AU8" s="53"/>
      <c r="AV8" s="53"/>
      <c r="AW8" s="53"/>
      <c r="AX8" s="53"/>
      <c r="AY8" s="53"/>
      <c r="AZ8" s="53"/>
      <c r="BA8" s="53"/>
      <c r="BB8" s="54">
        <f>データ!$T$6</f>
        <v>95.72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54.99</v>
      </c>
      <c r="J10" s="53"/>
      <c r="K10" s="53"/>
      <c r="L10" s="53"/>
      <c r="M10" s="53"/>
      <c r="N10" s="53"/>
      <c r="O10" s="64"/>
      <c r="P10" s="54">
        <f>データ!$P$6</f>
        <v>60.98</v>
      </c>
      <c r="Q10" s="54"/>
      <c r="R10" s="54"/>
      <c r="S10" s="54"/>
      <c r="T10" s="54"/>
      <c r="U10" s="54"/>
      <c r="V10" s="54"/>
      <c r="W10" s="61">
        <f>データ!$Q$6</f>
        <v>1673</v>
      </c>
      <c r="X10" s="61"/>
      <c r="Y10" s="61"/>
      <c r="Z10" s="61"/>
      <c r="AA10" s="61"/>
      <c r="AB10" s="61"/>
      <c r="AC10" s="61"/>
      <c r="AD10" s="2"/>
      <c r="AE10" s="2"/>
      <c r="AF10" s="2"/>
      <c r="AG10" s="2"/>
      <c r="AH10" s="4"/>
      <c r="AI10" s="4"/>
      <c r="AJ10" s="4"/>
      <c r="AK10" s="4"/>
      <c r="AL10" s="61">
        <f>データ!$U$6</f>
        <v>24824</v>
      </c>
      <c r="AM10" s="61"/>
      <c r="AN10" s="61"/>
      <c r="AO10" s="61"/>
      <c r="AP10" s="61"/>
      <c r="AQ10" s="61"/>
      <c r="AR10" s="61"/>
      <c r="AS10" s="61"/>
      <c r="AT10" s="52">
        <f>データ!$V$6</f>
        <v>41.48</v>
      </c>
      <c r="AU10" s="53"/>
      <c r="AV10" s="53"/>
      <c r="AW10" s="53"/>
      <c r="AX10" s="53"/>
      <c r="AY10" s="53"/>
      <c r="AZ10" s="53"/>
      <c r="BA10" s="53"/>
      <c r="BB10" s="54">
        <f>データ!$W$6</f>
        <v>598.46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0nXRWlVJUvi0t6hdyFEzBFb3FoN/xSHarP4p0uv+Z91MYODUMDf+SrynD010mc8h8Lm3XYZTp2u/GAh6cXnnQ==" saltValue="ojnXhffqc3ijd9h82O1Bc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162078</v>
      </c>
      <c r="D6" s="34">
        <f t="shared" si="3"/>
        <v>46</v>
      </c>
      <c r="E6" s="34">
        <f t="shared" si="3"/>
        <v>1</v>
      </c>
      <c r="F6" s="34">
        <f t="shared" si="3"/>
        <v>0</v>
      </c>
      <c r="G6" s="34">
        <f t="shared" si="3"/>
        <v>1</v>
      </c>
      <c r="H6" s="34" t="str">
        <f t="shared" si="3"/>
        <v>富山県　黒部市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54.99</v>
      </c>
      <c r="P6" s="35">
        <f t="shared" si="3"/>
        <v>60.98</v>
      </c>
      <c r="Q6" s="35">
        <f t="shared" si="3"/>
        <v>1673</v>
      </c>
      <c r="R6" s="35">
        <f t="shared" si="3"/>
        <v>40808</v>
      </c>
      <c r="S6" s="35">
        <f t="shared" si="3"/>
        <v>426.31</v>
      </c>
      <c r="T6" s="35">
        <f t="shared" si="3"/>
        <v>95.72</v>
      </c>
      <c r="U6" s="35">
        <f t="shared" si="3"/>
        <v>24824</v>
      </c>
      <c r="V6" s="35">
        <f t="shared" si="3"/>
        <v>41.48</v>
      </c>
      <c r="W6" s="35">
        <f t="shared" si="3"/>
        <v>598.46</v>
      </c>
      <c r="X6" s="36">
        <f>IF(X7="",NA(),X7)</f>
        <v>100.33</v>
      </c>
      <c r="Y6" s="36">
        <f t="shared" ref="Y6:AG6" si="4">IF(Y7="",NA(),Y7)</f>
        <v>104.72</v>
      </c>
      <c r="Z6" s="36">
        <f t="shared" si="4"/>
        <v>101.44</v>
      </c>
      <c r="AA6" s="36">
        <f t="shared" si="4"/>
        <v>102.07</v>
      </c>
      <c r="AB6" s="36">
        <f t="shared" si="4"/>
        <v>102.15</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121.48</v>
      </c>
      <c r="AU6" s="36">
        <f t="shared" ref="AU6:BC6" si="6">IF(AU7="",NA(),AU7)</f>
        <v>137.24</v>
      </c>
      <c r="AV6" s="36">
        <f t="shared" si="6"/>
        <v>145.44</v>
      </c>
      <c r="AW6" s="36">
        <f t="shared" si="6"/>
        <v>170.17</v>
      </c>
      <c r="AX6" s="36">
        <f t="shared" si="6"/>
        <v>220.54</v>
      </c>
      <c r="AY6" s="36">
        <f t="shared" si="6"/>
        <v>384.34</v>
      </c>
      <c r="AZ6" s="36">
        <f t="shared" si="6"/>
        <v>359.47</v>
      </c>
      <c r="BA6" s="36">
        <f t="shared" si="6"/>
        <v>369.69</v>
      </c>
      <c r="BB6" s="36">
        <f t="shared" si="6"/>
        <v>379.08</v>
      </c>
      <c r="BC6" s="36">
        <f t="shared" si="6"/>
        <v>367.55</v>
      </c>
      <c r="BD6" s="35" t="str">
        <f>IF(BD7="","",IF(BD7="-","【-】","【"&amp;SUBSTITUTE(TEXT(BD7,"#,##0.00"),"-","△")&amp;"】"))</f>
        <v>【260.31】</v>
      </c>
      <c r="BE6" s="36">
        <f>IF(BE7="",NA(),BE7)</f>
        <v>1134.3800000000001</v>
      </c>
      <c r="BF6" s="36">
        <f t="shared" ref="BF6:BN6" si="7">IF(BF7="",NA(),BF7)</f>
        <v>1005.64</v>
      </c>
      <c r="BG6" s="36">
        <f t="shared" si="7"/>
        <v>1007.1</v>
      </c>
      <c r="BH6" s="36">
        <f t="shared" si="7"/>
        <v>1040.68</v>
      </c>
      <c r="BI6" s="36">
        <f t="shared" si="7"/>
        <v>1038.79</v>
      </c>
      <c r="BJ6" s="36">
        <f t="shared" si="7"/>
        <v>380.58</v>
      </c>
      <c r="BK6" s="36">
        <f t="shared" si="7"/>
        <v>401.79</v>
      </c>
      <c r="BL6" s="36">
        <f t="shared" si="7"/>
        <v>402.99</v>
      </c>
      <c r="BM6" s="36">
        <f t="shared" si="7"/>
        <v>398.98</v>
      </c>
      <c r="BN6" s="36">
        <f t="shared" si="7"/>
        <v>418.68</v>
      </c>
      <c r="BO6" s="35" t="str">
        <f>IF(BO7="","",IF(BO7="-","【-】","【"&amp;SUBSTITUTE(TEXT(BO7,"#,##0.00"),"-","△")&amp;"】"))</f>
        <v>【275.67】</v>
      </c>
      <c r="BP6" s="36">
        <f>IF(BP7="",NA(),BP7)</f>
        <v>74.12</v>
      </c>
      <c r="BQ6" s="36">
        <f t="shared" ref="BQ6:BY6" si="8">IF(BQ7="",NA(),BQ7)</f>
        <v>83.12</v>
      </c>
      <c r="BR6" s="36">
        <f t="shared" si="8"/>
        <v>80.650000000000006</v>
      </c>
      <c r="BS6" s="36">
        <f t="shared" si="8"/>
        <v>79.16</v>
      </c>
      <c r="BT6" s="36">
        <f t="shared" si="8"/>
        <v>82.82</v>
      </c>
      <c r="BU6" s="36">
        <f t="shared" si="8"/>
        <v>102.38</v>
      </c>
      <c r="BV6" s="36">
        <f t="shared" si="8"/>
        <v>100.12</v>
      </c>
      <c r="BW6" s="36">
        <f t="shared" si="8"/>
        <v>98.66</v>
      </c>
      <c r="BX6" s="36">
        <f t="shared" si="8"/>
        <v>98.64</v>
      </c>
      <c r="BY6" s="36">
        <f t="shared" si="8"/>
        <v>94.78</v>
      </c>
      <c r="BZ6" s="35" t="str">
        <f>IF(BZ7="","",IF(BZ7="-","【-】","【"&amp;SUBSTITUTE(TEXT(BZ7,"#,##0.00"),"-","△")&amp;"】"))</f>
        <v>【100.05】</v>
      </c>
      <c r="CA6" s="36">
        <f>IF(CA7="",NA(),CA7)</f>
        <v>103.62</v>
      </c>
      <c r="CB6" s="36">
        <f t="shared" ref="CB6:CJ6" si="9">IF(CB7="",NA(),CB7)</f>
        <v>100.5</v>
      </c>
      <c r="CC6" s="36">
        <f t="shared" si="9"/>
        <v>104.84</v>
      </c>
      <c r="CD6" s="36">
        <f t="shared" si="9"/>
        <v>107.81</v>
      </c>
      <c r="CE6" s="36">
        <f t="shared" si="9"/>
        <v>102.18</v>
      </c>
      <c r="CF6" s="36">
        <f t="shared" si="9"/>
        <v>168.67</v>
      </c>
      <c r="CG6" s="36">
        <f t="shared" si="9"/>
        <v>174.97</v>
      </c>
      <c r="CH6" s="36">
        <f t="shared" si="9"/>
        <v>178.59</v>
      </c>
      <c r="CI6" s="36">
        <f t="shared" si="9"/>
        <v>178.92</v>
      </c>
      <c r="CJ6" s="36">
        <f t="shared" si="9"/>
        <v>181.3</v>
      </c>
      <c r="CK6" s="35" t="str">
        <f>IF(CK7="","",IF(CK7="-","【-】","【"&amp;SUBSTITUTE(TEXT(CK7,"#,##0.00"),"-","△")&amp;"】"))</f>
        <v>【166.40】</v>
      </c>
      <c r="CL6" s="36">
        <f>IF(CL7="",NA(),CL7)</f>
        <v>42.27</v>
      </c>
      <c r="CM6" s="36">
        <f t="shared" ref="CM6:CU6" si="10">IF(CM7="",NA(),CM7)</f>
        <v>44.52</v>
      </c>
      <c r="CN6" s="36">
        <f t="shared" si="10"/>
        <v>39.65</v>
      </c>
      <c r="CO6" s="36">
        <f t="shared" si="10"/>
        <v>43.82</v>
      </c>
      <c r="CP6" s="36">
        <f t="shared" si="10"/>
        <v>47.06</v>
      </c>
      <c r="CQ6" s="36">
        <f t="shared" si="10"/>
        <v>54.92</v>
      </c>
      <c r="CR6" s="36">
        <f t="shared" si="10"/>
        <v>55.63</v>
      </c>
      <c r="CS6" s="36">
        <f t="shared" si="10"/>
        <v>55.03</v>
      </c>
      <c r="CT6" s="36">
        <f t="shared" si="10"/>
        <v>55.14</v>
      </c>
      <c r="CU6" s="36">
        <f t="shared" si="10"/>
        <v>55.89</v>
      </c>
      <c r="CV6" s="35" t="str">
        <f>IF(CV7="","",IF(CV7="-","【-】","【"&amp;SUBSTITUTE(TEXT(CV7,"#,##0.00"),"-","△")&amp;"】"))</f>
        <v>【60.69】</v>
      </c>
      <c r="CW6" s="36">
        <f>IF(CW7="",NA(),CW7)</f>
        <v>86.56</v>
      </c>
      <c r="CX6" s="36">
        <f t="shared" ref="CX6:DF6" si="11">IF(CX7="",NA(),CX7)</f>
        <v>84.8</v>
      </c>
      <c r="CY6" s="36">
        <f t="shared" si="11"/>
        <v>93.18</v>
      </c>
      <c r="CZ6" s="36">
        <f t="shared" si="11"/>
        <v>91.88</v>
      </c>
      <c r="DA6" s="36">
        <f t="shared" si="11"/>
        <v>90.78</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39.840000000000003</v>
      </c>
      <c r="DI6" s="36">
        <f t="shared" ref="DI6:DQ6" si="12">IF(DI7="",NA(),DI7)</f>
        <v>41.03</v>
      </c>
      <c r="DJ6" s="36">
        <f t="shared" si="12"/>
        <v>42.6</v>
      </c>
      <c r="DK6" s="36">
        <f t="shared" si="12"/>
        <v>44.14</v>
      </c>
      <c r="DL6" s="36">
        <f t="shared" si="12"/>
        <v>44.17</v>
      </c>
      <c r="DM6" s="36">
        <f t="shared" si="12"/>
        <v>48.49</v>
      </c>
      <c r="DN6" s="36">
        <f t="shared" si="12"/>
        <v>48.05</v>
      </c>
      <c r="DO6" s="36">
        <f t="shared" si="12"/>
        <v>48.87</v>
      </c>
      <c r="DP6" s="36">
        <f t="shared" si="12"/>
        <v>49.92</v>
      </c>
      <c r="DQ6" s="36">
        <f t="shared" si="12"/>
        <v>50.63</v>
      </c>
      <c r="DR6" s="35" t="str">
        <f>IF(DR7="","",IF(DR7="-","【-】","【"&amp;SUBSTITUTE(TEXT(DR7,"#,##0.00"),"-","△")&amp;"】"))</f>
        <v>【50.19】</v>
      </c>
      <c r="DS6" s="36">
        <f>IF(DS7="",NA(),DS7)</f>
        <v>8.58</v>
      </c>
      <c r="DT6" s="36">
        <f t="shared" ref="DT6:EB6" si="13">IF(DT7="",NA(),DT7)</f>
        <v>7.71</v>
      </c>
      <c r="DU6" s="36">
        <f t="shared" si="13"/>
        <v>7.49</v>
      </c>
      <c r="DV6" s="36">
        <f t="shared" si="13"/>
        <v>7.52</v>
      </c>
      <c r="DW6" s="36">
        <f t="shared" si="13"/>
        <v>7.44</v>
      </c>
      <c r="DX6" s="36">
        <f t="shared" si="13"/>
        <v>12.79</v>
      </c>
      <c r="DY6" s="36">
        <f t="shared" si="13"/>
        <v>13.39</v>
      </c>
      <c r="DZ6" s="36">
        <f t="shared" si="13"/>
        <v>14.85</v>
      </c>
      <c r="EA6" s="36">
        <f t="shared" si="13"/>
        <v>16.88</v>
      </c>
      <c r="EB6" s="36">
        <f t="shared" si="13"/>
        <v>18.28</v>
      </c>
      <c r="EC6" s="35" t="str">
        <f>IF(EC7="","",IF(EC7="-","【-】","【"&amp;SUBSTITUTE(TEXT(EC7,"#,##0.00"),"-","△")&amp;"】"))</f>
        <v>【20.63】</v>
      </c>
      <c r="ED6" s="36">
        <f>IF(ED7="",NA(),ED7)</f>
        <v>0.56999999999999995</v>
      </c>
      <c r="EE6" s="36">
        <f t="shared" ref="EE6:EM6" si="14">IF(EE7="",NA(),EE7)</f>
        <v>0.93</v>
      </c>
      <c r="EF6" s="36">
        <f t="shared" si="14"/>
        <v>0.52</v>
      </c>
      <c r="EG6" s="36">
        <f t="shared" si="14"/>
        <v>0.56999999999999995</v>
      </c>
      <c r="EH6" s="36">
        <f t="shared" si="14"/>
        <v>0.36</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162078</v>
      </c>
      <c r="D7" s="38">
        <v>46</v>
      </c>
      <c r="E7" s="38">
        <v>1</v>
      </c>
      <c r="F7" s="38">
        <v>0</v>
      </c>
      <c r="G7" s="38">
        <v>1</v>
      </c>
      <c r="H7" s="38" t="s">
        <v>93</v>
      </c>
      <c r="I7" s="38" t="s">
        <v>94</v>
      </c>
      <c r="J7" s="38" t="s">
        <v>95</v>
      </c>
      <c r="K7" s="38" t="s">
        <v>96</v>
      </c>
      <c r="L7" s="38" t="s">
        <v>97</v>
      </c>
      <c r="M7" s="38" t="s">
        <v>98</v>
      </c>
      <c r="N7" s="39" t="s">
        <v>99</v>
      </c>
      <c r="O7" s="39">
        <v>54.99</v>
      </c>
      <c r="P7" s="39">
        <v>60.98</v>
      </c>
      <c r="Q7" s="39">
        <v>1673</v>
      </c>
      <c r="R7" s="39">
        <v>40808</v>
      </c>
      <c r="S7" s="39">
        <v>426.31</v>
      </c>
      <c r="T7" s="39">
        <v>95.72</v>
      </c>
      <c r="U7" s="39">
        <v>24824</v>
      </c>
      <c r="V7" s="39">
        <v>41.48</v>
      </c>
      <c r="W7" s="39">
        <v>598.46</v>
      </c>
      <c r="X7" s="39">
        <v>100.33</v>
      </c>
      <c r="Y7" s="39">
        <v>104.72</v>
      </c>
      <c r="Z7" s="39">
        <v>101.44</v>
      </c>
      <c r="AA7" s="39">
        <v>102.07</v>
      </c>
      <c r="AB7" s="39">
        <v>102.15</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121.48</v>
      </c>
      <c r="AU7" s="39">
        <v>137.24</v>
      </c>
      <c r="AV7" s="39">
        <v>145.44</v>
      </c>
      <c r="AW7" s="39">
        <v>170.17</v>
      </c>
      <c r="AX7" s="39">
        <v>220.54</v>
      </c>
      <c r="AY7" s="39">
        <v>384.34</v>
      </c>
      <c r="AZ7" s="39">
        <v>359.47</v>
      </c>
      <c r="BA7" s="39">
        <v>369.69</v>
      </c>
      <c r="BB7" s="39">
        <v>379.08</v>
      </c>
      <c r="BC7" s="39">
        <v>367.55</v>
      </c>
      <c r="BD7" s="39">
        <v>260.31</v>
      </c>
      <c r="BE7" s="39">
        <v>1134.3800000000001</v>
      </c>
      <c r="BF7" s="39">
        <v>1005.64</v>
      </c>
      <c r="BG7" s="39">
        <v>1007.1</v>
      </c>
      <c r="BH7" s="39">
        <v>1040.68</v>
      </c>
      <c r="BI7" s="39">
        <v>1038.79</v>
      </c>
      <c r="BJ7" s="39">
        <v>380.58</v>
      </c>
      <c r="BK7" s="39">
        <v>401.79</v>
      </c>
      <c r="BL7" s="39">
        <v>402.99</v>
      </c>
      <c r="BM7" s="39">
        <v>398.98</v>
      </c>
      <c r="BN7" s="39">
        <v>418.68</v>
      </c>
      <c r="BO7" s="39">
        <v>275.67</v>
      </c>
      <c r="BP7" s="39">
        <v>74.12</v>
      </c>
      <c r="BQ7" s="39">
        <v>83.12</v>
      </c>
      <c r="BR7" s="39">
        <v>80.650000000000006</v>
      </c>
      <c r="BS7" s="39">
        <v>79.16</v>
      </c>
      <c r="BT7" s="39">
        <v>82.82</v>
      </c>
      <c r="BU7" s="39">
        <v>102.38</v>
      </c>
      <c r="BV7" s="39">
        <v>100.12</v>
      </c>
      <c r="BW7" s="39">
        <v>98.66</v>
      </c>
      <c r="BX7" s="39">
        <v>98.64</v>
      </c>
      <c r="BY7" s="39">
        <v>94.78</v>
      </c>
      <c r="BZ7" s="39">
        <v>100.05</v>
      </c>
      <c r="CA7" s="39">
        <v>103.62</v>
      </c>
      <c r="CB7" s="39">
        <v>100.5</v>
      </c>
      <c r="CC7" s="39">
        <v>104.84</v>
      </c>
      <c r="CD7" s="39">
        <v>107.81</v>
      </c>
      <c r="CE7" s="39">
        <v>102.18</v>
      </c>
      <c r="CF7" s="39">
        <v>168.67</v>
      </c>
      <c r="CG7" s="39">
        <v>174.97</v>
      </c>
      <c r="CH7" s="39">
        <v>178.59</v>
      </c>
      <c r="CI7" s="39">
        <v>178.92</v>
      </c>
      <c r="CJ7" s="39">
        <v>181.3</v>
      </c>
      <c r="CK7" s="39">
        <v>166.4</v>
      </c>
      <c r="CL7" s="39">
        <v>42.27</v>
      </c>
      <c r="CM7" s="39">
        <v>44.52</v>
      </c>
      <c r="CN7" s="39">
        <v>39.65</v>
      </c>
      <c r="CO7" s="39">
        <v>43.82</v>
      </c>
      <c r="CP7" s="39">
        <v>47.06</v>
      </c>
      <c r="CQ7" s="39">
        <v>54.92</v>
      </c>
      <c r="CR7" s="39">
        <v>55.63</v>
      </c>
      <c r="CS7" s="39">
        <v>55.03</v>
      </c>
      <c r="CT7" s="39">
        <v>55.14</v>
      </c>
      <c r="CU7" s="39">
        <v>55.89</v>
      </c>
      <c r="CV7" s="39">
        <v>60.69</v>
      </c>
      <c r="CW7" s="39">
        <v>86.56</v>
      </c>
      <c r="CX7" s="39">
        <v>84.8</v>
      </c>
      <c r="CY7" s="39">
        <v>93.18</v>
      </c>
      <c r="CZ7" s="39">
        <v>91.88</v>
      </c>
      <c r="DA7" s="39">
        <v>90.78</v>
      </c>
      <c r="DB7" s="39">
        <v>82.66</v>
      </c>
      <c r="DC7" s="39">
        <v>82.04</v>
      </c>
      <c r="DD7" s="39">
        <v>81.900000000000006</v>
      </c>
      <c r="DE7" s="39">
        <v>81.39</v>
      </c>
      <c r="DF7" s="39">
        <v>81.27</v>
      </c>
      <c r="DG7" s="39">
        <v>89.82</v>
      </c>
      <c r="DH7" s="39">
        <v>39.840000000000003</v>
      </c>
      <c r="DI7" s="39">
        <v>41.03</v>
      </c>
      <c r="DJ7" s="39">
        <v>42.6</v>
      </c>
      <c r="DK7" s="39">
        <v>44.14</v>
      </c>
      <c r="DL7" s="39">
        <v>44.17</v>
      </c>
      <c r="DM7" s="39">
        <v>48.49</v>
      </c>
      <c r="DN7" s="39">
        <v>48.05</v>
      </c>
      <c r="DO7" s="39">
        <v>48.87</v>
      </c>
      <c r="DP7" s="39">
        <v>49.92</v>
      </c>
      <c r="DQ7" s="39">
        <v>50.63</v>
      </c>
      <c r="DR7" s="39">
        <v>50.19</v>
      </c>
      <c r="DS7" s="39">
        <v>8.58</v>
      </c>
      <c r="DT7" s="39">
        <v>7.71</v>
      </c>
      <c r="DU7" s="39">
        <v>7.49</v>
      </c>
      <c r="DV7" s="39">
        <v>7.52</v>
      </c>
      <c r="DW7" s="39">
        <v>7.44</v>
      </c>
      <c r="DX7" s="39">
        <v>12.79</v>
      </c>
      <c r="DY7" s="39">
        <v>13.39</v>
      </c>
      <c r="DZ7" s="39">
        <v>14.85</v>
      </c>
      <c r="EA7" s="39">
        <v>16.88</v>
      </c>
      <c r="EB7" s="39">
        <v>18.28</v>
      </c>
      <c r="EC7" s="39">
        <v>20.63</v>
      </c>
      <c r="ED7" s="39">
        <v>0.56999999999999995</v>
      </c>
      <c r="EE7" s="39">
        <v>0.93</v>
      </c>
      <c r="EF7" s="39">
        <v>0.52</v>
      </c>
      <c r="EG7" s="39">
        <v>0.56999999999999995</v>
      </c>
      <c r="EH7" s="39">
        <v>0.36</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伊東 昭英</cp:lastModifiedBy>
  <cp:lastPrinted>2022-01-20T00:40:41Z</cp:lastPrinted>
  <dcterms:created xsi:type="dcterms:W3CDTF">2021-12-03T06:48:29Z</dcterms:created>
  <dcterms:modified xsi:type="dcterms:W3CDTF">2022-01-20T02:53:01Z</dcterms:modified>
  <cp:category/>
</cp:coreProperties>
</file>