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99004\Desktop\"/>
    </mc:Choice>
  </mc:AlternateContent>
  <xr:revisionPtr revIDLastSave="0" documentId="13_ncr:1_{87CDA3CA-1087-440C-8B76-12E9B945AC6D}" xr6:coauthVersionLast="36" xr6:coauthVersionMax="36" xr10:uidLastSave="{00000000-0000-0000-0000-000000000000}"/>
  <workbookProtection workbookAlgorithmName="SHA-512" workbookHashValue="ENoJDzt5vZupjFflDUiGVh6HVyUegkmWg+7l2oi++xHHCh7O4PmrImV8uZboJugKf7tQNNJvbJSiaEOUadVFaA==" workbookSaltValue="7xbxUE7CWeQtg81hABBKL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<sst xmlns="http://schemas.openxmlformats.org/spreadsheetml/2006/main" count="316" uniqueCount="113">
  <si>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</si>
  <si>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</si>
  <si>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</si>
  <si>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</si>
  <si>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</si>
  <si>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</si>
  <si>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</si>
  <si>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</si>
  <si>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</si>
  <si>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</si>
  <si>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</si>
  <si>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</si>
  <si>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</si>
  <si>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</si>
  <si>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</si>
  <si>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</si>
  <si>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</si>
  <si>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</si>
  <si>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</si>
  <si>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</si>
  <si>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</si>
  <si>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</si>
  <si>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</si>
  <si>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</si>
  <si>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</si>
  <si>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</si>
  <si>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</si>
  <si>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</si>
  <si>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</si>
  <si>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</si>
  <si>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</si>
  <si>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</si>
  <si>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</si>
  <si>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</si>
  <si>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</si>
  <si>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</si>
  <si>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</si>
  <si>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</si>
  <si>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</si>
  <si>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</si>
  <si>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</si>
  <si>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</si>
  <si>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</si>
  <si>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</si>
  <si>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</si>
  <si>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</si>
  <si>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</si>
  <si>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</si>
  <si>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</si>
  <si>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</si>
  <si>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</si>
  <si>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</si>
  <si>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</si>
  <si>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</si>
  <si>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</si>
  <si>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</si>
  <si>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</si>
  <si>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</si>
  <si>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</si>
  <si>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</si>
  <si>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</si>
  <si>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</si>
  <si>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</si>
  <si>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</si>
  <si>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</si>
  <si>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</si>
  <si>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</si>
  <si>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</si>
  <si>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</si>
  <si>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</si>
  <si>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</si>
  <si>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</si>
  <si>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</si>
  <si>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</si>
  <si>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</si>
  <si>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</si>
  <si>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</si>
  <si>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</si>
  <si>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</si>
  <si>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</si>
  <si>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</si>
  <si>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</si>
  <si>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</si>
  <si>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</si>
  <si>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</si>
  <si>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</si>
  <si>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</si>
  <si>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</si>
  <si>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</si>
  <si>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</si>
  <si>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</si>
  <si>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</si>
  <si>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</si>
  <si>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</si>
  <si>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</si>
  <si>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</si>
  <si>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</si>
  <si>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</si>
  <si>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</si>
  <si>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</si>
  <si>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</si>
  <si>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</si>
  <si>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</si>
  <si>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</si>
  <si>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</si>
  <si>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</si>
  <si>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</si>
  <si>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</si>
  <si>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</si>
  <si>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</si>
  <si>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①経費収支は100％を上回っており、単年度収支は黒字である、類似団体の平均値を下回っている。
②累積欠損金は発生していない。
③流動比率は100％を上回っており、類似団体と比較しても高い比率となっている。
④類似団体と比較すると大きく下回っている。
⑤料金回収率は類似団体と比較すると高い値となっているが、100％を大きく下回っており、不足する収入を一般会計からの基準外繰入によって補填している状況である。
⑥主たる水源が地下水や伏流水であるため、類似団体平均を下回っている。
⑦給水人口が年々減少傾向であることや、コロナの影響により宇奈月温泉エリアでの給水量が落ち込んだこともあり、類似団体と比較しても大きく下回っている。
⑧漏水調査を実施し、漏水箇所の早期発見に努めており、類似団体と比較するとやや高い有収率となっている。</t>
    <rPh sb="1" eb="3">
      <t>ケイヒ</t>
    </rPh>
    <rPh sb="3" eb="5">
      <t>シュウシ</t>
    </rPh>
    <rPh sb="11" eb="13">
      <t>ウワマワ</t>
    </rPh>
    <rPh sb="18" eb="21">
      <t>タンネンド</t>
    </rPh>
    <rPh sb="21" eb="23">
      <t>シュウシ</t>
    </rPh>
    <rPh sb="24" eb="26">
      <t>クロジ</t>
    </rPh>
    <rPh sb="30" eb="34">
      <t>ルイジダンタイ</t>
    </rPh>
    <rPh sb="35" eb="38">
      <t>ヘイキンチ</t>
    </rPh>
    <rPh sb="39" eb="41">
      <t>シタマワ</t>
    </rPh>
    <rPh sb="49" eb="51">
      <t>ルイセキ</t>
    </rPh>
    <rPh sb="51" eb="54">
      <t>ケッソンキン</t>
    </rPh>
    <rPh sb="55" eb="57">
      <t>ハッセイ</t>
    </rPh>
    <rPh sb="66" eb="68">
      <t>リュウドウ</t>
    </rPh>
    <rPh sb="68" eb="70">
      <t>ヒリツ</t>
    </rPh>
    <rPh sb="76" eb="78">
      <t>ウワマワ</t>
    </rPh>
    <rPh sb="83" eb="87">
      <t>ルイジダンタイ</t>
    </rPh>
    <rPh sb="88" eb="90">
      <t>ヒカク</t>
    </rPh>
    <rPh sb="93" eb="94">
      <t>タカ</t>
    </rPh>
    <rPh sb="95" eb="97">
      <t>ヒリツ</t>
    </rPh>
    <rPh sb="246" eb="248">
      <t>キュウスイ</t>
    </rPh>
    <rPh sb="248" eb="250">
      <t>ジンコウ</t>
    </rPh>
    <rPh sb="251" eb="253">
      <t>ネンネン</t>
    </rPh>
    <rPh sb="253" eb="255">
      <t>ゲンショウ</t>
    </rPh>
    <rPh sb="255" eb="257">
      <t>ケイコウ</t>
    </rPh>
    <rPh sb="268" eb="270">
      <t>エイキョウ</t>
    </rPh>
    <rPh sb="273" eb="278">
      <t>ウナヅキオンセン</t>
    </rPh>
    <rPh sb="283" eb="286">
      <t>キュウスイリョウ</t>
    </rPh>
    <rPh sb="287" eb="288">
      <t>オ</t>
    </rPh>
    <rPh sb="289" eb="290">
      <t>コ</t>
    </rPh>
    <rPh sb="298" eb="302">
      <t>ルイジダンタイ</t>
    </rPh>
    <rPh sb="303" eb="305">
      <t>ヒカク</t>
    </rPh>
    <rPh sb="308" eb="309">
      <t>オオ</t>
    </rPh>
    <rPh sb="311" eb="313">
      <t>シタマワ</t>
    </rPh>
    <rPh sb="321" eb="325">
      <t>ロウスイチョウサ</t>
    </rPh>
    <rPh sb="326" eb="328">
      <t>ジッシ</t>
    </rPh>
    <rPh sb="330" eb="334">
      <t>ロウスイカショ</t>
    </rPh>
    <rPh sb="335" eb="339">
      <t>ソウキハッケン</t>
    </rPh>
    <rPh sb="340" eb="341">
      <t>ツト</t>
    </rPh>
    <rPh sb="346" eb="350">
      <t>ルイジダンタイ</t>
    </rPh>
    <rPh sb="351" eb="353">
      <t>ヒカク</t>
    </rPh>
    <rPh sb="358" eb="359">
      <t>タカ</t>
    </rPh>
    <rPh sb="360" eb="363">
      <t>ユウシュウリツ</t>
    </rPh>
    <phoneticPr fontId="4"/>
  </si>
  <si>
    <t>簡易水道事業が発足してから50年以上が経過しており、類似団体と比較しても老朽管が増えていることから、今後とも計画的かつ効率的に、管路の更新に取り組んでいく必要がある。</t>
    <rPh sb="0" eb="6">
      <t>カンイスイドウジギョウ</t>
    </rPh>
    <rPh sb="7" eb="9">
      <t>ホッソク</t>
    </rPh>
    <rPh sb="15" eb="16">
      <t>ネン</t>
    </rPh>
    <rPh sb="16" eb="18">
      <t>イジョウ</t>
    </rPh>
    <rPh sb="19" eb="21">
      <t>ケイカ</t>
    </rPh>
    <rPh sb="26" eb="30">
      <t>ルイジダンタイ</t>
    </rPh>
    <rPh sb="31" eb="33">
      <t>ヒカク</t>
    </rPh>
    <rPh sb="36" eb="39">
      <t>ロウキュウカン</t>
    </rPh>
    <rPh sb="40" eb="41">
      <t>フ</t>
    </rPh>
    <rPh sb="50" eb="52">
      <t>コンゴ</t>
    </rPh>
    <rPh sb="54" eb="56">
      <t>ケイカク</t>
    </rPh>
    <rPh sb="56" eb="57">
      <t>テキ</t>
    </rPh>
    <rPh sb="59" eb="62">
      <t>コウリツテキ</t>
    </rPh>
    <rPh sb="64" eb="66">
      <t>カンロ</t>
    </rPh>
    <rPh sb="67" eb="69">
      <t>コウシン</t>
    </rPh>
    <rPh sb="70" eb="71">
      <t>ト</t>
    </rPh>
    <rPh sb="72" eb="73">
      <t>ク</t>
    </rPh>
    <rPh sb="77" eb="79">
      <t>ヒツヨウ</t>
    </rPh>
    <phoneticPr fontId="4"/>
  </si>
  <si>
    <t>　将来的に給水人口の減少と節水機器の普及により、給水収益の減少が見込まれる中で、老朽化した施設や管路の更新を進めていく必要があることから、簡易水道事業の財政は厳しい状況に置かれることが予想される。
　当市では、令和４年から段階的に料金改定を予定しており、料金の適正化による収入の確保、コスト削減等により、簡易水道事業の経営基盤の強化を図ることとしている。
　また持続可能な水道事業を行うためにも、アセットマネジメントによる長期的な更新計画をもとに、財源の確保と経営のバランスを取りながら、長寿命化に取り組んでいく必要がある。
　なお、令和２年度より企業会計へと移行し、経営戦略も策定済である。</t>
    <rPh sb="1" eb="4">
      <t>ショウライテキ</t>
    </rPh>
    <rPh sb="5" eb="9">
      <t>キュウスイジンコウ</t>
    </rPh>
    <rPh sb="10" eb="12">
      <t>ゲンショウ</t>
    </rPh>
    <rPh sb="13" eb="17">
      <t>セッスイキキ</t>
    </rPh>
    <rPh sb="18" eb="20">
      <t>フキュウ</t>
    </rPh>
    <rPh sb="24" eb="28">
      <t>キュウスイシュウエキ</t>
    </rPh>
    <rPh sb="29" eb="31">
      <t>ゲンショウ</t>
    </rPh>
    <rPh sb="32" eb="34">
      <t>ミコ</t>
    </rPh>
    <rPh sb="37" eb="38">
      <t>ナカ</t>
    </rPh>
    <rPh sb="40" eb="43">
      <t>ロウキュウカ</t>
    </rPh>
    <rPh sb="45" eb="47">
      <t>シセツ</t>
    </rPh>
    <rPh sb="48" eb="50">
      <t>カンロ</t>
    </rPh>
    <rPh sb="51" eb="53">
      <t>コウシン</t>
    </rPh>
    <rPh sb="54" eb="55">
      <t>スス</t>
    </rPh>
    <rPh sb="59" eb="61">
      <t>ヒツヨウ</t>
    </rPh>
    <rPh sb="69" eb="75">
      <t>カンイスイドウジギョウ</t>
    </rPh>
    <rPh sb="76" eb="78">
      <t>ザイセイ</t>
    </rPh>
    <rPh sb="79" eb="80">
      <t>キビ</t>
    </rPh>
    <rPh sb="82" eb="84">
      <t>ジョウキョウ</t>
    </rPh>
    <rPh sb="85" eb="86">
      <t>オ</t>
    </rPh>
    <rPh sb="92" eb="94">
      <t>ヨソウ</t>
    </rPh>
    <rPh sb="100" eb="102">
      <t>トウシ</t>
    </rPh>
    <rPh sb="105" eb="107">
      <t>レイワ</t>
    </rPh>
    <rPh sb="108" eb="109">
      <t>ネン</t>
    </rPh>
    <rPh sb="111" eb="114">
      <t>ダンカイテキ</t>
    </rPh>
    <rPh sb="115" eb="119">
      <t>リョウキンカイテイ</t>
    </rPh>
    <rPh sb="120" eb="122">
      <t>ヨテイ</t>
    </rPh>
    <rPh sb="130" eb="133">
      <t>テキセイカ</t>
    </rPh>
    <rPh sb="136" eb="138">
      <t>シュウニュウ</t>
    </rPh>
    <rPh sb="139" eb="141">
      <t>カクホ</t>
    </rPh>
    <rPh sb="145" eb="147">
      <t>サクゲン</t>
    </rPh>
    <rPh sb="147" eb="148">
      <t>トウ</t>
    </rPh>
    <rPh sb="152" eb="158">
      <t>カンイスイドウジギョウ</t>
    </rPh>
    <rPh sb="159" eb="163">
      <t>ケイエイキバン</t>
    </rPh>
    <rPh sb="164" eb="166">
      <t>キョウカ</t>
    </rPh>
    <rPh sb="167" eb="168">
      <t>ハカ</t>
    </rPh>
    <rPh sb="181" eb="185">
      <t>ジゾクカノウ</t>
    </rPh>
    <rPh sb="186" eb="190">
      <t>スイドウジギョウ</t>
    </rPh>
    <rPh sb="191" eb="192">
      <t>オコナ</t>
    </rPh>
    <rPh sb="211" eb="214">
      <t>チョウキテキ</t>
    </rPh>
    <rPh sb="215" eb="219">
      <t>コウシンケイカク</t>
    </rPh>
    <rPh sb="224" eb="226">
      <t>ザイゲン</t>
    </rPh>
    <rPh sb="227" eb="229">
      <t>カクホ</t>
    </rPh>
    <rPh sb="230" eb="232">
      <t>ケイエイ</t>
    </rPh>
    <rPh sb="238" eb="239">
      <t>ト</t>
    </rPh>
    <rPh sb="244" eb="248">
      <t>チョウジュミョウカ</t>
    </rPh>
    <rPh sb="249" eb="250">
      <t>ト</t>
    </rPh>
    <rPh sb="251" eb="252">
      <t>ク</t>
    </rPh>
    <rPh sb="256" eb="258">
      <t>ヒツヨウ</t>
    </rPh>
    <rPh sb="267" eb="269">
      <t>レイワ</t>
    </rPh>
    <rPh sb="270" eb="272">
      <t>ネンド</t>
    </rPh>
    <rPh sb="274" eb="278">
      <t>キギョウカイケイ</t>
    </rPh>
    <rPh sb="280" eb="282">
      <t>イコウ</t>
    </rPh>
    <rPh sb="284" eb="288">
      <t>ケイエイセンリャク</t>
    </rPh>
    <rPh sb="289" eb="291">
      <t>サクテイ</t>
    </rPh>
    <rPh sb="291" eb="292">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</si>
</sst>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1.21</c:v>
                </c:pt>
              </c:numCache>
            </c:numRef>
          </c:val>
          <c:extLst>
            <c:ext xmlns:c16="http://schemas.microsoft.com/office/drawing/2014/chart" uri="{C3380CC4-5D6E-409C-BE32-E72D297353CC}">
              <c16:uniqueId val="{00000000-4404-49FB-8241-400FEB7A00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0.26</c:v>
                </c:pt>
              </c:numCache>
            </c:numRef>
          </c:val>
          <c:smooth val="0"/>
          <c:extLst>
            <c:ext xmlns:c16="http://schemas.microsoft.com/office/drawing/2014/chart" uri="{C3380CC4-5D6E-409C-BE32-E72D297353CC}">
              <c16:uniqueId val="{00000001-4404-49FB-8241-400FEB7A00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28.12</c:v>
                </c:pt>
              </c:numCache>
            </c:numRef>
          </c:val>
          <c:extLst>
            <c:ext xmlns:c16="http://schemas.microsoft.com/office/drawing/2014/chart" uri="{C3380CC4-5D6E-409C-BE32-E72D297353CC}">
              <c16:uniqueId val="{00000000-9937-451B-87C6-4AE288EE77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54.14</c:v>
                </c:pt>
              </c:numCache>
            </c:numRef>
          </c:val>
          <c:smooth val="0"/>
          <c:extLst>
            <c:ext xmlns:c16="http://schemas.microsoft.com/office/drawing/2014/chart" uri="{C3380CC4-5D6E-409C-BE32-E72D297353CC}">
              <c16:uniqueId val="{00000001-9937-451B-87C6-4AE288EE77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81.13</c:v>
                </c:pt>
              </c:numCache>
            </c:numRef>
          </c:val>
          <c:extLst>
            <c:ext xmlns:c16="http://schemas.microsoft.com/office/drawing/2014/chart" uri="{C3380CC4-5D6E-409C-BE32-E72D297353CC}">
              <c16:uniqueId val="{00000000-2463-4B67-90DF-B1D004CBB3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76.239999999999995</c:v>
                </c:pt>
              </c:numCache>
            </c:numRef>
          </c:val>
          <c:smooth val="0"/>
          <c:extLst>
            <c:ext xmlns:c16="http://schemas.microsoft.com/office/drawing/2014/chart" uri="{C3380CC4-5D6E-409C-BE32-E72D297353CC}">
              <c16:uniqueId val="{00000001-2463-4B67-90DF-B1D004CBB3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100.79</c:v>
                </c:pt>
              </c:numCache>
            </c:numRef>
          </c:val>
          <c:extLst>
            <c:ext xmlns:c16="http://schemas.microsoft.com/office/drawing/2014/chart" uri="{C3380CC4-5D6E-409C-BE32-E72D297353CC}">
              <c16:uniqueId val="{00000000-CC86-4A85-9436-3A909A18F8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103.57</c:v>
                </c:pt>
              </c:numCache>
            </c:numRef>
          </c:val>
          <c:smooth val="0"/>
          <c:extLst>
            <c:ext xmlns:c16="http://schemas.microsoft.com/office/drawing/2014/chart" uri="{C3380CC4-5D6E-409C-BE32-E72D297353CC}">
              <c16:uniqueId val="{00000001-CC86-4A85-9436-3A909A18F8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5.77</c:v>
                </c:pt>
              </c:numCache>
            </c:numRef>
          </c:val>
          <c:extLst>
            <c:ext xmlns:c16="http://schemas.microsoft.com/office/drawing/2014/chart" uri="{C3380CC4-5D6E-409C-BE32-E72D297353CC}">
              <c16:uniqueId val="{00000000-D676-4587-BBD5-B912417D72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31.44</c:v>
                </c:pt>
              </c:numCache>
            </c:numRef>
          </c:val>
          <c:smooth val="0"/>
          <c:extLst>
            <c:ext xmlns:c16="http://schemas.microsoft.com/office/drawing/2014/chart" uri="{C3380CC4-5D6E-409C-BE32-E72D297353CC}">
              <c16:uniqueId val="{00000001-D676-4587-BBD5-B912417D72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20.53</c:v>
                </c:pt>
              </c:numCache>
            </c:numRef>
          </c:val>
          <c:extLst>
            <c:ext xmlns:c16="http://schemas.microsoft.com/office/drawing/2014/chart" uri="{C3380CC4-5D6E-409C-BE32-E72D297353CC}">
              <c16:uniqueId val="{00000000-9B37-43B7-9BBE-30E48C6EBC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10.78</c:v>
                </c:pt>
              </c:numCache>
            </c:numRef>
          </c:val>
          <c:smooth val="0"/>
          <c:extLst>
            <c:ext xmlns:c16="http://schemas.microsoft.com/office/drawing/2014/chart" uri="{C3380CC4-5D6E-409C-BE32-E72D297353CC}">
              <c16:uniqueId val="{00000001-9B37-43B7-9BBE-30E48C6EBC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BB-478E-8E35-F6837BA156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5.78</c:v>
                </c:pt>
              </c:numCache>
            </c:numRef>
          </c:val>
          <c:smooth val="0"/>
          <c:extLst>
            <c:ext xmlns:c16="http://schemas.microsoft.com/office/drawing/2014/chart" uri="{C3380CC4-5D6E-409C-BE32-E72D297353CC}">
              <c16:uniqueId val="{00000001-80BB-478E-8E35-F6837BA156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174.06</c:v>
                </c:pt>
              </c:numCache>
            </c:numRef>
          </c:val>
          <c:extLst>
            <c:ext xmlns:c16="http://schemas.microsoft.com/office/drawing/2014/chart" uri="{C3380CC4-5D6E-409C-BE32-E72D297353CC}">
              <c16:uniqueId val="{00000000-E5D0-4B41-9D85-689A42AB79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92.24</c:v>
                </c:pt>
              </c:numCache>
            </c:numRef>
          </c:val>
          <c:smooth val="0"/>
          <c:extLst>
            <c:ext xmlns:c16="http://schemas.microsoft.com/office/drawing/2014/chart" uri="{C3380CC4-5D6E-409C-BE32-E72D297353CC}">
              <c16:uniqueId val="{00000001-E5D0-4B41-9D85-689A42AB79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1006.62</c:v>
                </c:pt>
              </c:numCache>
            </c:numRef>
          </c:val>
          <c:extLst>
            <c:ext xmlns:c16="http://schemas.microsoft.com/office/drawing/2014/chart" uri="{C3380CC4-5D6E-409C-BE32-E72D297353CC}">
              <c16:uniqueId val="{00000000-8E39-4EA7-876A-0723A38208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1546.97</c:v>
                </c:pt>
              </c:numCache>
            </c:numRef>
          </c:val>
          <c:smooth val="0"/>
          <c:extLst>
            <c:ext xmlns:c16="http://schemas.microsoft.com/office/drawing/2014/chart" uri="{C3380CC4-5D6E-409C-BE32-E72D297353CC}">
              <c16:uniqueId val="{00000001-8E39-4EA7-876A-0723A38208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63.89</c:v>
                </c:pt>
              </c:numCache>
            </c:numRef>
          </c:val>
          <c:extLst>
            <c:ext xmlns:c16="http://schemas.microsoft.com/office/drawing/2014/chart" uri="{C3380CC4-5D6E-409C-BE32-E72D297353CC}">
              <c16:uniqueId val="{00000000-AC4A-44B3-BF22-9D2258AD87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51.1</c:v>
                </c:pt>
              </c:numCache>
            </c:numRef>
          </c:val>
          <c:smooth val="0"/>
          <c:extLst>
            <c:ext xmlns:c16="http://schemas.microsoft.com/office/drawing/2014/chart" uri="{C3380CC4-5D6E-409C-BE32-E72D297353CC}">
              <c16:uniqueId val="{00000001-AC4A-44B3-BF22-9D2258AD87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109.29</c:v>
                </c:pt>
              </c:numCache>
            </c:numRef>
          </c:val>
          <c:extLst>
            <c:ext xmlns:c16="http://schemas.microsoft.com/office/drawing/2014/chart" uri="{C3380CC4-5D6E-409C-BE32-E72D297353CC}">
              <c16:uniqueId val="{00000000-049A-4FC4-A717-AB80EBDB25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269.64</c:v>
                </c:pt>
              </c:numCache>
            </c:numRef>
          </c:val>
          <c:smooth val="0"/>
          <c:extLst>
            <c:ext xmlns:c16="http://schemas.microsoft.com/office/drawing/2014/chart" uri="{C3380CC4-5D6E-409C-BE32-E72D297353CC}">
              <c16:uniqueId val="{00000001-049A-4FC4-A717-AB80EBDB25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7" zoomScaleNormal="100" workbookViewId="0">
      <selection activeCell="BK90" sqref="BK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黒部市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3" t="str">
        <f>データ!$M$6</f>
        <v>非設置</v>
      </c>
      <c r="AE8" s="83"/>
      <c r="AF8" s="83"/>
      <c r="AG8" s="83"/>
      <c r="AH8" s="83"/>
      <c r="AI8" s="83"/>
      <c r="AJ8" s="83"/>
      <c r="AK8" s="4"/>
      <c r="AL8" s="71">
        <f>データ!$R$6</f>
        <v>40808</v>
      </c>
      <c r="AM8" s="71"/>
      <c r="AN8" s="71"/>
      <c r="AO8" s="71"/>
      <c r="AP8" s="71"/>
      <c r="AQ8" s="71"/>
      <c r="AR8" s="71"/>
      <c r="AS8" s="71"/>
      <c r="AT8" s="67">
        <f>データ!$S$6</f>
        <v>426.31</v>
      </c>
      <c r="AU8" s="68"/>
      <c r="AV8" s="68"/>
      <c r="AW8" s="68"/>
      <c r="AX8" s="68"/>
      <c r="AY8" s="68"/>
      <c r="AZ8" s="68"/>
      <c r="BA8" s="68"/>
      <c r="BB8" s="70">
        <f>データ!$T$6</f>
        <v>95.72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39.549999999999997</v>
      </c>
      <c r="J10" s="68"/>
      <c r="K10" s="68"/>
      <c r="L10" s="68"/>
      <c r="M10" s="68"/>
      <c r="N10" s="68"/>
      <c r="O10" s="69"/>
      <c r="P10" s="70">
        <f>データ!$P$6</f>
        <v>12.61</v>
      </c>
      <c r="Q10" s="70"/>
      <c r="R10" s="70"/>
      <c r="S10" s="70"/>
      <c r="T10" s="70"/>
      <c r="U10" s="70"/>
      <c r="V10" s="70"/>
      <c r="W10" s="71">
        <f>データ!$Q$6</f>
        <v>1673</v>
      </c>
      <c r="X10" s="71"/>
      <c r="Y10" s="71"/>
      <c r="Z10" s="71"/>
      <c r="AA10" s="71"/>
      <c r="AB10" s="71"/>
      <c r="AC10" s="71"/>
      <c r="AD10" s="2"/>
      <c r="AE10" s="2"/>
      <c r="AF10" s="2"/>
      <c r="AG10" s="2"/>
      <c r="AH10" s="4"/>
      <c r="AI10" s="4"/>
      <c r="AJ10" s="4"/>
      <c r="AK10" s="4"/>
      <c r="AL10" s="71">
        <f>データ!$U$6</f>
        <v>5135</v>
      </c>
      <c r="AM10" s="71"/>
      <c r="AN10" s="71"/>
      <c r="AO10" s="71"/>
      <c r="AP10" s="71"/>
      <c r="AQ10" s="71"/>
      <c r="AR10" s="71"/>
      <c r="AS10" s="71"/>
      <c r="AT10" s="67">
        <f>データ!$V$6</f>
        <v>6.47</v>
      </c>
      <c r="AU10" s="68"/>
      <c r="AV10" s="68"/>
      <c r="AW10" s="68"/>
      <c r="AX10" s="68"/>
      <c r="AY10" s="68"/>
      <c r="AZ10" s="68"/>
      <c r="BA10" s="68"/>
      <c r="BB10" s="70">
        <f>データ!$W$6</f>
        <v>793.66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zsGUh0tu0dz4rHcwB09uwx5d2GB8Sm2iAhQzpZCOp92p91Z9F2RYmVLZdeYD4VH50aP7OXy42Cb77Wz8Cz5a5Q==" saltValue="Uvb+uN9kgWCJa/eSSfsO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162078</v>
      </c>
      <c r="D6" s="34">
        <f t="shared" si="3"/>
        <v>46</v>
      </c>
      <c r="E6" s="34">
        <f t="shared" si="3"/>
        <v>1</v>
      </c>
      <c r="F6" s="34">
        <f t="shared" si="3"/>
        <v>0</v>
      </c>
      <c r="G6" s="34">
        <f t="shared" si="3"/>
        <v>5</v>
      </c>
      <c r="H6" s="34" t="str">
        <f t="shared" si="3"/>
        <v>富山県　黒部市</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39.549999999999997</v>
      </c>
      <c r="P6" s="35">
        <f t="shared" si="3"/>
        <v>12.61</v>
      </c>
      <c r="Q6" s="35">
        <f t="shared" si="3"/>
        <v>1673</v>
      </c>
      <c r="R6" s="35">
        <f t="shared" si="3"/>
        <v>40808</v>
      </c>
      <c r="S6" s="35">
        <f t="shared" si="3"/>
        <v>426.31</v>
      </c>
      <c r="T6" s="35">
        <f t="shared" si="3"/>
        <v>95.72</v>
      </c>
      <c r="U6" s="35">
        <f t="shared" si="3"/>
        <v>5135</v>
      </c>
      <c r="V6" s="35">
        <f t="shared" si="3"/>
        <v>6.47</v>
      </c>
      <c r="W6" s="35">
        <f t="shared" si="3"/>
        <v>793.66</v>
      </c>
      <c r="X6" s="36" t="str">
        <f>IF(X7="",NA(),X7)</f>
        <v>-</v>
      </c>
      <c r="Y6" s="36" t="str">
        <f t="shared" ref="Y6:AG6" si="4">IF(Y7="",NA(),Y7)</f>
        <v>-</v>
      </c>
      <c r="Z6" s="36" t="str">
        <f t="shared" si="4"/>
        <v>-</v>
      </c>
      <c r="AA6" s="36" t="str">
        <f t="shared" si="4"/>
        <v>-</v>
      </c>
      <c r="AB6" s="36">
        <f t="shared" si="4"/>
        <v>100.79</v>
      </c>
      <c r="AC6" s="36" t="str">
        <f t="shared" si="4"/>
        <v>-</v>
      </c>
      <c r="AD6" s="36" t="str">
        <f t="shared" si="4"/>
        <v>-</v>
      </c>
      <c r="AE6" s="36" t="str">
        <f t="shared" si="4"/>
        <v>-</v>
      </c>
      <c r="AF6" s="36" t="str">
        <f t="shared" si="4"/>
        <v>-</v>
      </c>
      <c r="AG6" s="36">
        <f t="shared" si="4"/>
        <v>103.57</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5.78</v>
      </c>
      <c r="AS6" s="35" t="str">
        <f>IF(AS7="","",IF(AS7="-","【-】","【"&amp;SUBSTITUTE(TEXT(AS7,"#,##0.00"),"-","△")&amp;"】"))</f>
        <v>【31.02】</v>
      </c>
      <c r="AT6" s="36" t="str">
        <f>IF(AT7="",NA(),AT7)</f>
        <v>-</v>
      </c>
      <c r="AU6" s="36" t="str">
        <f t="shared" ref="AU6:BC6" si="6">IF(AU7="",NA(),AU7)</f>
        <v>-</v>
      </c>
      <c r="AV6" s="36" t="str">
        <f t="shared" si="6"/>
        <v>-</v>
      </c>
      <c r="AW6" s="36" t="str">
        <f t="shared" si="6"/>
        <v>-</v>
      </c>
      <c r="AX6" s="36">
        <f t="shared" si="6"/>
        <v>174.06</v>
      </c>
      <c r="AY6" s="36" t="str">
        <f t="shared" si="6"/>
        <v>-</v>
      </c>
      <c r="AZ6" s="36" t="str">
        <f t="shared" si="6"/>
        <v>-</v>
      </c>
      <c r="BA6" s="36" t="str">
        <f t="shared" si="6"/>
        <v>-</v>
      </c>
      <c r="BB6" s="36" t="str">
        <f t="shared" si="6"/>
        <v>-</v>
      </c>
      <c r="BC6" s="36">
        <f t="shared" si="6"/>
        <v>92.24</v>
      </c>
      <c r="BD6" s="35" t="str">
        <f>IF(BD7="","",IF(BD7="-","【-】","【"&amp;SUBSTITUTE(TEXT(BD7,"#,##0.00"),"-","△")&amp;"】"))</f>
        <v>【186.73】</v>
      </c>
      <c r="BE6" s="36" t="str">
        <f>IF(BE7="",NA(),BE7)</f>
        <v>-</v>
      </c>
      <c r="BF6" s="36" t="str">
        <f t="shared" ref="BF6:BN6" si="7">IF(BF7="",NA(),BF7)</f>
        <v>-</v>
      </c>
      <c r="BG6" s="36" t="str">
        <f t="shared" si="7"/>
        <v>-</v>
      </c>
      <c r="BH6" s="36" t="str">
        <f t="shared" si="7"/>
        <v>-</v>
      </c>
      <c r="BI6" s="36">
        <f t="shared" si="7"/>
        <v>1006.62</v>
      </c>
      <c r="BJ6" s="36" t="str">
        <f t="shared" si="7"/>
        <v>-</v>
      </c>
      <c r="BK6" s="36" t="str">
        <f t="shared" si="7"/>
        <v>-</v>
      </c>
      <c r="BL6" s="36" t="str">
        <f t="shared" si="7"/>
        <v>-</v>
      </c>
      <c r="BM6" s="36" t="str">
        <f t="shared" si="7"/>
        <v>-</v>
      </c>
      <c r="BN6" s="36">
        <f t="shared" si="7"/>
        <v>1546.97</v>
      </c>
      <c r="BO6" s="35" t="str">
        <f>IF(BO7="","",IF(BO7="-","【-】","【"&amp;SUBSTITUTE(TEXT(BO7,"#,##0.00"),"-","△")&amp;"】"))</f>
        <v>【1,187.50】</v>
      </c>
      <c r="BP6" s="36" t="str">
        <f>IF(BP7="",NA(),BP7)</f>
        <v>-</v>
      </c>
      <c r="BQ6" s="36" t="str">
        <f t="shared" ref="BQ6:BY6" si="8">IF(BQ7="",NA(),BQ7)</f>
        <v>-</v>
      </c>
      <c r="BR6" s="36" t="str">
        <f t="shared" si="8"/>
        <v>-</v>
      </c>
      <c r="BS6" s="36" t="str">
        <f t="shared" si="8"/>
        <v>-</v>
      </c>
      <c r="BT6" s="36">
        <f t="shared" si="8"/>
        <v>63.89</v>
      </c>
      <c r="BU6" s="36" t="str">
        <f t="shared" si="8"/>
        <v>-</v>
      </c>
      <c r="BV6" s="36" t="str">
        <f t="shared" si="8"/>
        <v>-</v>
      </c>
      <c r="BW6" s="36" t="str">
        <f t="shared" si="8"/>
        <v>-</v>
      </c>
      <c r="BX6" s="36" t="str">
        <f t="shared" si="8"/>
        <v>-</v>
      </c>
      <c r="BY6" s="36">
        <f t="shared" si="8"/>
        <v>51.1</v>
      </c>
      <c r="BZ6" s="35" t="str">
        <f>IF(BZ7="","",IF(BZ7="-","【-】","【"&amp;SUBSTITUTE(TEXT(BZ7,"#,##0.00"),"-","△")&amp;"】"))</f>
        <v>【58.90】</v>
      </c>
      <c r="CA6" s="36" t="str">
        <f>IF(CA7="",NA(),CA7)</f>
        <v>-</v>
      </c>
      <c r="CB6" s="36" t="str">
        <f t="shared" ref="CB6:CJ6" si="9">IF(CB7="",NA(),CB7)</f>
        <v>-</v>
      </c>
      <c r="CC6" s="36" t="str">
        <f t="shared" si="9"/>
        <v>-</v>
      </c>
      <c r="CD6" s="36" t="str">
        <f t="shared" si="9"/>
        <v>-</v>
      </c>
      <c r="CE6" s="36">
        <f t="shared" si="9"/>
        <v>109.29</v>
      </c>
      <c r="CF6" s="36" t="str">
        <f t="shared" si="9"/>
        <v>-</v>
      </c>
      <c r="CG6" s="36" t="str">
        <f t="shared" si="9"/>
        <v>-</v>
      </c>
      <c r="CH6" s="36" t="str">
        <f t="shared" si="9"/>
        <v>-</v>
      </c>
      <c r="CI6" s="36" t="str">
        <f t="shared" si="9"/>
        <v>-</v>
      </c>
      <c r="CJ6" s="36">
        <f t="shared" si="9"/>
        <v>269.64</v>
      </c>
      <c r="CK6" s="35" t="str">
        <f>IF(CK7="","",IF(CK7="-","【-】","【"&amp;SUBSTITUTE(TEXT(CK7,"#,##0.00"),"-","△")&amp;"】"))</f>
        <v>【281.77】</v>
      </c>
      <c r="CL6" s="36" t="str">
        <f>IF(CL7="",NA(),CL7)</f>
        <v>-</v>
      </c>
      <c r="CM6" s="36" t="str">
        <f t="shared" ref="CM6:CU6" si="10">IF(CM7="",NA(),CM7)</f>
        <v>-</v>
      </c>
      <c r="CN6" s="36" t="str">
        <f t="shared" si="10"/>
        <v>-</v>
      </c>
      <c r="CO6" s="36" t="str">
        <f t="shared" si="10"/>
        <v>-</v>
      </c>
      <c r="CP6" s="36">
        <f t="shared" si="10"/>
        <v>28.12</v>
      </c>
      <c r="CQ6" s="36" t="str">
        <f t="shared" si="10"/>
        <v>-</v>
      </c>
      <c r="CR6" s="36" t="str">
        <f t="shared" si="10"/>
        <v>-</v>
      </c>
      <c r="CS6" s="36" t="str">
        <f t="shared" si="10"/>
        <v>-</v>
      </c>
      <c r="CT6" s="36" t="str">
        <f t="shared" si="10"/>
        <v>-</v>
      </c>
      <c r="CU6" s="36">
        <f t="shared" si="10"/>
        <v>54.14</v>
      </c>
      <c r="CV6" s="35" t="str">
        <f>IF(CV7="","",IF(CV7="-","【-】","【"&amp;SUBSTITUTE(TEXT(CV7,"#,##0.00"),"-","△")&amp;"】"))</f>
        <v>【50.55】</v>
      </c>
      <c r="CW6" s="36" t="str">
        <f>IF(CW7="",NA(),CW7)</f>
        <v>-</v>
      </c>
      <c r="CX6" s="36" t="str">
        <f t="shared" ref="CX6:DF6" si="11">IF(CX7="",NA(),CX7)</f>
        <v>-</v>
      </c>
      <c r="CY6" s="36" t="str">
        <f t="shared" si="11"/>
        <v>-</v>
      </c>
      <c r="CZ6" s="36" t="str">
        <f t="shared" si="11"/>
        <v>-</v>
      </c>
      <c r="DA6" s="36">
        <f t="shared" si="11"/>
        <v>81.13</v>
      </c>
      <c r="DB6" s="36" t="str">
        <f t="shared" si="11"/>
        <v>-</v>
      </c>
      <c r="DC6" s="36" t="str">
        <f t="shared" si="11"/>
        <v>-</v>
      </c>
      <c r="DD6" s="36" t="str">
        <f t="shared" si="11"/>
        <v>-</v>
      </c>
      <c r="DE6" s="36" t="str">
        <f t="shared" si="11"/>
        <v>-</v>
      </c>
      <c r="DF6" s="36">
        <f t="shared" si="11"/>
        <v>76.239999999999995</v>
      </c>
      <c r="DG6" s="35" t="str">
        <f>IF(DG7="","",IF(DG7="-","【-】","【"&amp;SUBSTITUTE(TEXT(DG7,"#,##0.00"),"-","△")&amp;"】"))</f>
        <v>【75.11】</v>
      </c>
      <c r="DH6" s="36" t="str">
        <f>IF(DH7="",NA(),DH7)</f>
        <v>-</v>
      </c>
      <c r="DI6" s="36" t="str">
        <f t="shared" ref="DI6:DQ6" si="12">IF(DI7="",NA(),DI7)</f>
        <v>-</v>
      </c>
      <c r="DJ6" s="36" t="str">
        <f t="shared" si="12"/>
        <v>-</v>
      </c>
      <c r="DK6" s="36" t="str">
        <f t="shared" si="12"/>
        <v>-</v>
      </c>
      <c r="DL6" s="36">
        <f t="shared" si="12"/>
        <v>5.77</v>
      </c>
      <c r="DM6" s="36" t="str">
        <f t="shared" si="12"/>
        <v>-</v>
      </c>
      <c r="DN6" s="36" t="str">
        <f t="shared" si="12"/>
        <v>-</v>
      </c>
      <c r="DO6" s="36" t="str">
        <f t="shared" si="12"/>
        <v>-</v>
      </c>
      <c r="DP6" s="36" t="str">
        <f t="shared" si="12"/>
        <v>-</v>
      </c>
      <c r="DQ6" s="36">
        <f t="shared" si="12"/>
        <v>31.44</v>
      </c>
      <c r="DR6" s="35" t="str">
        <f>IF(DR7="","",IF(DR7="-","【-】","【"&amp;SUBSTITUTE(TEXT(DR7,"#,##0.00"),"-","△")&amp;"】"))</f>
        <v>【33.25】</v>
      </c>
      <c r="DS6" s="36" t="str">
        <f>IF(DS7="",NA(),DS7)</f>
        <v>-</v>
      </c>
      <c r="DT6" s="36" t="str">
        <f t="shared" ref="DT6:EB6" si="13">IF(DT7="",NA(),DT7)</f>
        <v>-</v>
      </c>
      <c r="DU6" s="36" t="str">
        <f t="shared" si="13"/>
        <v>-</v>
      </c>
      <c r="DV6" s="36" t="str">
        <f t="shared" si="13"/>
        <v>-</v>
      </c>
      <c r="DW6" s="36">
        <f t="shared" si="13"/>
        <v>20.53</v>
      </c>
      <c r="DX6" s="36" t="str">
        <f t="shared" si="13"/>
        <v>-</v>
      </c>
      <c r="DY6" s="36" t="str">
        <f t="shared" si="13"/>
        <v>-</v>
      </c>
      <c r="DZ6" s="36" t="str">
        <f t="shared" si="13"/>
        <v>-</v>
      </c>
      <c r="EA6" s="36" t="str">
        <f t="shared" si="13"/>
        <v>-</v>
      </c>
      <c r="EB6" s="36">
        <f t="shared" si="13"/>
        <v>10.78</v>
      </c>
      <c r="EC6" s="35" t="str">
        <f>IF(EC7="","",IF(EC7="-","【-】","【"&amp;SUBSTITUTE(TEXT(EC7,"#,##0.00"),"-","△")&amp;"】"))</f>
        <v>【17.19】</v>
      </c>
      <c r="ED6" s="36" t="str">
        <f>IF(ED7="",NA(),ED7)</f>
        <v>-</v>
      </c>
      <c r="EE6" s="36" t="str">
        <f t="shared" ref="EE6:EM6" si="14">IF(EE7="",NA(),EE7)</f>
        <v>-</v>
      </c>
      <c r="EF6" s="36" t="str">
        <f t="shared" si="14"/>
        <v>-</v>
      </c>
      <c r="EG6" s="36" t="str">
        <f t="shared" si="14"/>
        <v>-</v>
      </c>
      <c r="EH6" s="36">
        <f t="shared" si="14"/>
        <v>1.21</v>
      </c>
      <c r="EI6" s="36" t="str">
        <f t="shared" si="14"/>
        <v>-</v>
      </c>
      <c r="EJ6" s="36" t="str">
        <f t="shared" si="14"/>
        <v>-</v>
      </c>
      <c r="EK6" s="36" t="str">
        <f t="shared" si="14"/>
        <v>-</v>
      </c>
      <c r="EL6" s="36" t="str">
        <f t="shared" si="14"/>
        <v>-</v>
      </c>
      <c r="EM6" s="36">
        <f t="shared" si="14"/>
        <v>0.26</v>
      </c>
      <c r="EN6" s="35" t="str">
        <f>IF(EN7="","",IF(EN7="-","【-】","【"&amp;SUBSTITUTE(TEXT(EN7,"#,##0.00"),"-","△")&amp;"】"))</f>
        <v>【0.79】</v>
      </c>
    </row>
    <row r="7" spans="1:144" s="37" customFormat="1" x14ac:dyDescent="0.15">
      <c r="A7" s="29"/>
      <c r="B7" s="38">
        <v>2020</v>
      </c>
      <c r="C7" s="38">
        <v>162078</v>
      </c>
      <c r="D7" s="38">
        <v>46</v>
      </c>
      <c r="E7" s="38">
        <v>1</v>
      </c>
      <c r="F7" s="38">
        <v>0</v>
      </c>
      <c r="G7" s="38">
        <v>5</v>
      </c>
      <c r="H7" s="38" t="s">
        <v>93</v>
      </c>
      <c r="I7" s="38" t="s">
        <v>94</v>
      </c>
      <c r="J7" s="38" t="s">
        <v>95</v>
      </c>
      <c r="K7" s="38" t="s">
        <v>96</v>
      </c>
      <c r="L7" s="38" t="s">
        <v>97</v>
      </c>
      <c r="M7" s="38" t="s">
        <v>98</v>
      </c>
      <c r="N7" s="39" t="s">
        <v>99</v>
      </c>
      <c r="O7" s="39">
        <v>39.549999999999997</v>
      </c>
      <c r="P7" s="39">
        <v>12.61</v>
      </c>
      <c r="Q7" s="39">
        <v>1673</v>
      </c>
      <c r="R7" s="39">
        <v>40808</v>
      </c>
      <c r="S7" s="39">
        <v>426.31</v>
      </c>
      <c r="T7" s="39">
        <v>95.72</v>
      </c>
      <c r="U7" s="39">
        <v>5135</v>
      </c>
      <c r="V7" s="39">
        <v>6.47</v>
      </c>
      <c r="W7" s="39">
        <v>793.66</v>
      </c>
      <c r="X7" s="39" t="s">
        <v>99</v>
      </c>
      <c r="Y7" s="39" t="s">
        <v>99</v>
      </c>
      <c r="Z7" s="39" t="s">
        <v>99</v>
      </c>
      <c r="AA7" s="39" t="s">
        <v>99</v>
      </c>
      <c r="AB7" s="39">
        <v>100.79</v>
      </c>
      <c r="AC7" s="39" t="s">
        <v>99</v>
      </c>
      <c r="AD7" s="39" t="s">
        <v>99</v>
      </c>
      <c r="AE7" s="39" t="s">
        <v>99</v>
      </c>
      <c r="AF7" s="39" t="s">
        <v>99</v>
      </c>
      <c r="AG7" s="39">
        <v>103.57</v>
      </c>
      <c r="AH7" s="39">
        <v>102.33</v>
      </c>
      <c r="AI7" s="39" t="s">
        <v>99</v>
      </c>
      <c r="AJ7" s="39" t="s">
        <v>99</v>
      </c>
      <c r="AK7" s="39" t="s">
        <v>99</v>
      </c>
      <c r="AL7" s="39" t="s">
        <v>99</v>
      </c>
      <c r="AM7" s="39">
        <v>0</v>
      </c>
      <c r="AN7" s="39" t="s">
        <v>99</v>
      </c>
      <c r="AO7" s="39" t="s">
        <v>99</v>
      </c>
      <c r="AP7" s="39" t="s">
        <v>99</v>
      </c>
      <c r="AQ7" s="39" t="s">
        <v>99</v>
      </c>
      <c r="AR7" s="39">
        <v>5.78</v>
      </c>
      <c r="AS7" s="39">
        <v>31.02</v>
      </c>
      <c r="AT7" s="39" t="s">
        <v>99</v>
      </c>
      <c r="AU7" s="39" t="s">
        <v>99</v>
      </c>
      <c r="AV7" s="39" t="s">
        <v>99</v>
      </c>
      <c r="AW7" s="39" t="s">
        <v>99</v>
      </c>
      <c r="AX7" s="39">
        <v>174.06</v>
      </c>
      <c r="AY7" s="39" t="s">
        <v>99</v>
      </c>
      <c r="AZ7" s="39" t="s">
        <v>99</v>
      </c>
      <c r="BA7" s="39" t="s">
        <v>99</v>
      </c>
      <c r="BB7" s="39" t="s">
        <v>99</v>
      </c>
      <c r="BC7" s="39">
        <v>92.24</v>
      </c>
      <c r="BD7" s="39">
        <v>186.73</v>
      </c>
      <c r="BE7" s="39" t="s">
        <v>99</v>
      </c>
      <c r="BF7" s="39" t="s">
        <v>99</v>
      </c>
      <c r="BG7" s="39" t="s">
        <v>99</v>
      </c>
      <c r="BH7" s="39" t="s">
        <v>99</v>
      </c>
      <c r="BI7" s="39">
        <v>1006.62</v>
      </c>
      <c r="BJ7" s="39" t="s">
        <v>99</v>
      </c>
      <c r="BK7" s="39" t="s">
        <v>99</v>
      </c>
      <c r="BL7" s="39" t="s">
        <v>99</v>
      </c>
      <c r="BM7" s="39" t="s">
        <v>99</v>
      </c>
      <c r="BN7" s="39">
        <v>1546.97</v>
      </c>
      <c r="BO7" s="39">
        <v>1187.5</v>
      </c>
      <c r="BP7" s="39" t="s">
        <v>99</v>
      </c>
      <c r="BQ7" s="39" t="s">
        <v>99</v>
      </c>
      <c r="BR7" s="39" t="s">
        <v>99</v>
      </c>
      <c r="BS7" s="39" t="s">
        <v>99</v>
      </c>
      <c r="BT7" s="39">
        <v>63.89</v>
      </c>
      <c r="BU7" s="39" t="s">
        <v>99</v>
      </c>
      <c r="BV7" s="39" t="s">
        <v>99</v>
      </c>
      <c r="BW7" s="39" t="s">
        <v>99</v>
      </c>
      <c r="BX7" s="39" t="s">
        <v>99</v>
      </c>
      <c r="BY7" s="39">
        <v>51.1</v>
      </c>
      <c r="BZ7" s="39">
        <v>58.9</v>
      </c>
      <c r="CA7" s="39" t="s">
        <v>99</v>
      </c>
      <c r="CB7" s="39" t="s">
        <v>99</v>
      </c>
      <c r="CC7" s="39" t="s">
        <v>99</v>
      </c>
      <c r="CD7" s="39" t="s">
        <v>99</v>
      </c>
      <c r="CE7" s="39">
        <v>109.29</v>
      </c>
      <c r="CF7" s="39" t="s">
        <v>99</v>
      </c>
      <c r="CG7" s="39" t="s">
        <v>99</v>
      </c>
      <c r="CH7" s="39" t="s">
        <v>99</v>
      </c>
      <c r="CI7" s="39" t="s">
        <v>99</v>
      </c>
      <c r="CJ7" s="39">
        <v>269.64</v>
      </c>
      <c r="CK7" s="39">
        <v>281.77</v>
      </c>
      <c r="CL7" s="39" t="s">
        <v>99</v>
      </c>
      <c r="CM7" s="39" t="s">
        <v>99</v>
      </c>
      <c r="CN7" s="39" t="s">
        <v>99</v>
      </c>
      <c r="CO7" s="39" t="s">
        <v>99</v>
      </c>
      <c r="CP7" s="39">
        <v>28.12</v>
      </c>
      <c r="CQ7" s="39" t="s">
        <v>99</v>
      </c>
      <c r="CR7" s="39" t="s">
        <v>99</v>
      </c>
      <c r="CS7" s="39" t="s">
        <v>99</v>
      </c>
      <c r="CT7" s="39" t="s">
        <v>99</v>
      </c>
      <c r="CU7" s="39">
        <v>54.14</v>
      </c>
      <c r="CV7" s="39">
        <v>50.55</v>
      </c>
      <c r="CW7" s="39" t="s">
        <v>99</v>
      </c>
      <c r="CX7" s="39" t="s">
        <v>99</v>
      </c>
      <c r="CY7" s="39" t="s">
        <v>99</v>
      </c>
      <c r="CZ7" s="39" t="s">
        <v>99</v>
      </c>
      <c r="DA7" s="39">
        <v>81.13</v>
      </c>
      <c r="DB7" s="39" t="s">
        <v>99</v>
      </c>
      <c r="DC7" s="39" t="s">
        <v>99</v>
      </c>
      <c r="DD7" s="39" t="s">
        <v>99</v>
      </c>
      <c r="DE7" s="39" t="s">
        <v>99</v>
      </c>
      <c r="DF7" s="39">
        <v>76.239999999999995</v>
      </c>
      <c r="DG7" s="39">
        <v>75.11</v>
      </c>
      <c r="DH7" s="39" t="s">
        <v>99</v>
      </c>
      <c r="DI7" s="39" t="s">
        <v>99</v>
      </c>
      <c r="DJ7" s="39" t="s">
        <v>99</v>
      </c>
      <c r="DK7" s="39" t="s">
        <v>99</v>
      </c>
      <c r="DL7" s="39">
        <v>5.77</v>
      </c>
      <c r="DM7" s="39" t="s">
        <v>99</v>
      </c>
      <c r="DN7" s="39" t="s">
        <v>99</v>
      </c>
      <c r="DO7" s="39" t="s">
        <v>99</v>
      </c>
      <c r="DP7" s="39" t="s">
        <v>99</v>
      </c>
      <c r="DQ7" s="39">
        <v>31.44</v>
      </c>
      <c r="DR7" s="39">
        <v>33.25</v>
      </c>
      <c r="DS7" s="39" t="s">
        <v>99</v>
      </c>
      <c r="DT7" s="39" t="s">
        <v>99</v>
      </c>
      <c r="DU7" s="39" t="s">
        <v>99</v>
      </c>
      <c r="DV7" s="39" t="s">
        <v>99</v>
      </c>
      <c r="DW7" s="39">
        <v>20.53</v>
      </c>
      <c r="DX7" s="39" t="s">
        <v>99</v>
      </c>
      <c r="DY7" s="39" t="s">
        <v>99</v>
      </c>
      <c r="DZ7" s="39" t="s">
        <v>99</v>
      </c>
      <c r="EA7" s="39" t="s">
        <v>99</v>
      </c>
      <c r="EB7" s="39">
        <v>10.78</v>
      </c>
      <c r="EC7" s="39">
        <v>17.190000000000001</v>
      </c>
      <c r="ED7" s="39" t="s">
        <v>99</v>
      </c>
      <c r="EE7" s="39" t="s">
        <v>99</v>
      </c>
      <c r="EF7" s="39" t="s">
        <v>99</v>
      </c>
      <c r="EG7" s="39" t="s">
        <v>99</v>
      </c>
      <c r="EH7" s="39">
        <v>1.21</v>
      </c>
      <c r="EI7" s="39" t="s">
        <v>99</v>
      </c>
      <c r="EJ7" s="39" t="s">
        <v>99</v>
      </c>
      <c r="EK7" s="39" t="s">
        <v>99</v>
      </c>
      <c r="EL7" s="39" t="s">
        <v>99</v>
      </c>
      <c r="EM7" s="39">
        <v>0.26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若松 真里子</cp:lastModifiedBy>
  <cp:lastPrinted>2022-01-21T06:36:50Z</cp:lastPrinted>
  <dcterms:created xsi:type="dcterms:W3CDTF">2021-12-03T06:48:29Z</dcterms:created>
  <dcterms:modified xsi:type="dcterms:W3CDTF">2022-01-21T07:51:41Z</dcterms:modified>
  <cp:category/>
</cp:coreProperties>
</file>