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R3\1.17 経営比較分析表\"/>
    </mc:Choice>
  </mc:AlternateContent>
  <workbookProtection workbookAlgorithmName="SHA-512" workbookHashValue="0//ZkzCc6I0xhm8k+VrXMa6s0Yxj0MVxGEX6rAWl9zv0K6C6r+IAKNVISNQA/1ozc/BXk306aUmURSToDb8+jw==" workbookSaltValue="y5OwUKC8xdzrsRUEKqHAj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<sst xmlns="http://schemas.openxmlformats.org/spreadsheetml/2006/main" count="231" uniqueCount="118">
  <si>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</si>
  <si>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</si>
  <si>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</si>
  <si>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</si>
  <si>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</si>
  <si>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</si>
  <si>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</si>
  <si>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</si>
  <si>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</si>
  <si>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</si>
  <si>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</si>
  <si>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</si>
  <si>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</si>
  <si>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</si>
  <si>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</si>
  <si>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</si>
  <si>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</si>
  <si>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</si>
  <si>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</si>
  <si>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</si>
  <si>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</si>
  <si>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</si>
  <si>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</si>
  <si>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</si>
  <si>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</si>
  <si>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</si>
  <si>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</si>
  <si>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</si>
  <si>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</si>
  <si>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</si>
  <si>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</si>
  <si>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</si>
  <si>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</si>
  <si>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</si>
  <si>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</si>
  <si>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</si>
  <si>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</si>
  <si>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</si>
  <si>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</si>
  <si>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</si>
  <si>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</si>
  <si>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</si>
  <si>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</si>
  <si>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</si>
  <si>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</si>
  <si>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</si>
  <si>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</si>
  <si>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</si>
  <si>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</si>
  <si>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</si>
  <si>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</si>
  <si>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</si>
  <si>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</si>
  <si>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</si>
  <si>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</si>
  <si>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</si>
  <si>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</si>
  <si>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</si>
  <si>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</si>
  <si>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</si>
  <si>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</si>
  <si>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</si>
  <si>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</si>
  <si>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</si>
  <si>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</si>
  <si>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</si>
  <si>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</si>
  <si>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</si>
  <si>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</si>
  <si>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</si>
  <si>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</si>
  <si>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</si>
  <si>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</si>
  <si>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</si>
  <si>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</si>
  <si>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</si>
  <si>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</si>
  <si>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</si>
  <si>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</si>
  <si>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</si>
  <si>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</si>
  <si>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</si>
  <si>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</si>
  <si>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</si>
  <si>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</si>
  <si>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</si>
  <si>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</si>
  <si>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</si>
  <si>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</si>
  <si>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</si>
  <si>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</si>
  <si>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</si>
  <si>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</si>
  <si>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</si>
  <si>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</si>
  <si>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</si>
  <si>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</si>
  <si>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</si>
  <si>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</si>
  <si>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</si>
  <si>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</si>
  <si>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</si>
  <si>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</si>
  <si>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</si>
  <si>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</si>
  <si>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</si>
  <si>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</si>
  <si>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</si>
  <si>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</si>
  <si>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</si>
  <si>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</si>
  <si>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</si>
  <si>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</si>
  <si>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</si>
  <si>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</si>
  <si>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当市における特定環境保全下水道事業の創設は昭和61年であることから、法定耐用年数を経過した管渠等はない。
有形固定資産減価償却率は上昇傾向にあるものの全国平均値、類似団体平均値よりも低い状況にある。
今後、効率的な施設の管理と持続的な処理機能を確保するため、計画的に設備更新を行う必要がある。</t>
    <phoneticPr fontId="4"/>
  </si>
  <si>
    <r>
      <t>経常収支比率について、令和</t>
    </r>
    <r>
      <rPr>
        <sz val="11"/>
        <color rgb="FFFF0000"/>
        <rFont val="ＭＳ ゴシック"/>
        <family val="3"/>
        <charset val="128"/>
      </rPr>
      <t>２</t>
    </r>
    <r>
      <rPr>
        <sz val="11"/>
        <color theme="1"/>
        <rFont val="ＭＳ ゴシック"/>
        <family val="3"/>
        <charset val="128"/>
      </rPr>
      <t>年度は黒字となっており、かつ累積欠損金は発生していない。
流動比率については、現在類似団体よりも高い水準であるものの、近年建設改良工事を多く実施しているため、今後企業債償還が増加し、流動負債が増加する見込である。
企業債残高対事業規模比率について、前年度から大きく増加したのは、決算統計の算出方法を変更した</t>
    </r>
    <r>
      <rPr>
        <sz val="11"/>
        <color rgb="FFFF0000"/>
        <rFont val="ＭＳ ゴシック"/>
        <family val="3"/>
        <charset val="128"/>
      </rPr>
      <t>ことにより、企業債償還の一般会計負担額が前年度から減少した</t>
    </r>
    <r>
      <rPr>
        <sz val="11"/>
        <color theme="1"/>
        <rFont val="ＭＳ ゴシック"/>
        <family val="3"/>
        <charset val="128"/>
      </rPr>
      <t>ことが要因である。
経費回収率について、類似団体と同水準程度であるものの、</t>
    </r>
    <r>
      <rPr>
        <sz val="11"/>
        <color rgb="FFFF0000"/>
        <rFont val="ＭＳ ゴシック"/>
        <family val="3"/>
        <charset val="128"/>
      </rPr>
      <t>近年建設改良工事の増加や今後処理場設備の修繕や更新の予定があるため減価償却費及び維持管理費の増加が見込まれる。</t>
    </r>
    <r>
      <rPr>
        <sz val="11"/>
        <color theme="1"/>
        <rFont val="ＭＳ ゴシック"/>
        <family val="3"/>
        <charset val="128"/>
      </rPr>
      <t>今後、使用料増加や費用削減への取組が必要である。
施設利用率については、</t>
    </r>
    <r>
      <rPr>
        <sz val="11"/>
        <color rgb="FFFF0000"/>
        <rFont val="ＭＳ ゴシック"/>
        <family val="3"/>
        <charset val="128"/>
      </rPr>
      <t>平均処理水量が減少したため</t>
    </r>
    <r>
      <rPr>
        <sz val="11"/>
        <color theme="1"/>
        <rFont val="ＭＳ ゴシック"/>
        <family val="3"/>
        <charset val="128"/>
      </rPr>
      <t>比率が減少している。
水洗化率については、現在水洗便所設置済人口が管路延長により年々増加している。今後も管路延長工事を実施予定であることから、付近の世帯への早期接続へ向けた啓発活動が必要である。</t>
    </r>
    <rPh sb="148" eb="150">
      <t>ゾウカ</t>
    </rPh>
    <rPh sb="236" eb="238">
      <t>キンネン</t>
    </rPh>
    <rPh sb="238" eb="240">
      <t>ケンセツ</t>
    </rPh>
    <rPh sb="240" eb="242">
      <t>カイリョウ</t>
    </rPh>
    <rPh sb="242" eb="244">
      <t>コウジ</t>
    </rPh>
    <rPh sb="245" eb="247">
      <t>ゾウカ</t>
    </rPh>
    <rPh sb="248" eb="250">
      <t>コンゴ</t>
    </rPh>
    <rPh sb="250" eb="253">
      <t>ショリジョウ</t>
    </rPh>
    <rPh sb="253" eb="255">
      <t>セツビ</t>
    </rPh>
    <rPh sb="256" eb="258">
      <t>シュウゼン</t>
    </rPh>
    <rPh sb="259" eb="261">
      <t>コウシン</t>
    </rPh>
    <rPh sb="262" eb="264">
      <t>ヨテイ</t>
    </rPh>
    <rPh sb="274" eb="275">
      <t>オヨ</t>
    </rPh>
    <rPh sb="276" eb="278">
      <t>イジ</t>
    </rPh>
    <rPh sb="278" eb="281">
      <t>カンリヒ</t>
    </rPh>
    <rPh sb="282" eb="284">
      <t>ゾウカ</t>
    </rPh>
    <rPh sb="285" eb="287">
      <t>ミコ</t>
    </rPh>
    <rPh sb="291" eb="293">
      <t>コンゴ</t>
    </rPh>
    <rPh sb="328" eb="330">
      <t>ヘイキン</t>
    </rPh>
    <rPh sb="330" eb="332">
      <t>ショリ</t>
    </rPh>
    <rPh sb="332" eb="334">
      <t>スイリョウ</t>
    </rPh>
    <rPh sb="335" eb="337">
      <t>ゲンショウ</t>
    </rPh>
    <rPh sb="344" eb="346">
      <t>ゲンショウ</t>
    </rPh>
    <phoneticPr fontId="4"/>
  </si>
  <si>
    <t>将来の人口減少による使用料収入の減、施設の老朽化等に伴う更新に備えた財源の確保を図る観点から、使用料改定を令和4年、令和6年に行う予定である。改定以降も、5年毎に使用料の見直しを行うこととしており、経営基盤の強化と持続可能な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</si>
</sst>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37-4B95-9EEB-C3D9C298F026}"/>
            </c:ext>
          </c:extLst>
        </c:ser>
        <c:dLbls>
          <c:showLegendKey val="0"/>
          <c:showVal val="0"/>
          <c:showCatName val="0"/>
          <c:showSerName val="0"/>
          <c:showPercent val="0"/>
          <c:showBubbleSize val="0"/>
        </c:dLbls>
        <c:gapWidth val="150"/>
        <c:axId val="506400744"/>
        <c:axId val="50640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xmlns:c16r2="http://schemas.microsoft.com/office/drawing/2015/06/chart">
            <c:ext xmlns:c16="http://schemas.microsoft.com/office/drawing/2014/chart" uri="{C3380CC4-5D6E-409C-BE32-E72D297353CC}">
              <c16:uniqueId val="{00000001-1737-4B95-9EEB-C3D9C298F026}"/>
            </c:ext>
          </c:extLst>
        </c:ser>
        <c:dLbls>
          <c:showLegendKey val="0"/>
          <c:showVal val="0"/>
          <c:showCatName val="0"/>
          <c:showSerName val="0"/>
          <c:showPercent val="0"/>
          <c:showBubbleSize val="0"/>
        </c:dLbls>
        <c:marker val="1"/>
        <c:smooth val="0"/>
        <c:axId val="506400744"/>
        <c:axId val="506401136"/>
      </c:lineChart>
      <c:dateAx>
        <c:axId val="506400744"/>
        <c:scaling>
          <c:orientation val="minMax"/>
        </c:scaling>
        <c:delete val="1"/>
        <c:axPos val="b"/>
        <c:numFmt formatCode="&quot;H&quot;yy" sourceLinked="1"/>
        <c:majorTickMark val="none"/>
        <c:minorTickMark val="none"/>
        <c:tickLblPos val="none"/>
        <c:crossAx val="506401136"/>
        <c:crosses val="autoZero"/>
        <c:auto val="1"/>
        <c:lblOffset val="100"/>
        <c:baseTimeUnit val="years"/>
      </c:dateAx>
      <c:valAx>
        <c:axId val="50640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38.72</c:v>
                </c:pt>
                <c:pt idx="1">
                  <c:v>43.49</c:v>
                </c:pt>
                <c:pt idx="2">
                  <c:v>46.8</c:v>
                </c:pt>
                <c:pt idx="3">
                  <c:v>58.77</c:v>
                </c:pt>
                <c:pt idx="4">
                  <c:v>45.91</c:v>
                </c:pt>
              </c:numCache>
            </c:numRef>
          </c:val>
          <c:extLst xmlns:c16r2="http://schemas.microsoft.com/office/drawing/2015/06/chart">
            <c:ext xmlns:c16="http://schemas.microsoft.com/office/drawing/2014/chart" uri="{C3380CC4-5D6E-409C-BE32-E72D297353CC}">
              <c16:uniqueId val="{00000000-E6DD-4C34-9582-88B9D8EFFD06}"/>
            </c:ext>
          </c:extLst>
        </c:ser>
        <c:dLbls>
          <c:showLegendKey val="0"/>
          <c:showVal val="0"/>
          <c:showCatName val="0"/>
          <c:showSerName val="0"/>
          <c:showPercent val="0"/>
          <c:showBubbleSize val="0"/>
        </c:dLbls>
        <c:gapWidth val="150"/>
        <c:axId val="347145224"/>
        <c:axId val="3471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xmlns:c16r2="http://schemas.microsoft.com/office/drawing/2015/06/chart">
            <c:ext xmlns:c16="http://schemas.microsoft.com/office/drawing/2014/chart" uri="{C3380CC4-5D6E-409C-BE32-E72D297353CC}">
              <c16:uniqueId val="{00000001-E6DD-4C34-9582-88B9D8EFFD06}"/>
            </c:ext>
          </c:extLst>
        </c:ser>
        <c:dLbls>
          <c:showLegendKey val="0"/>
          <c:showVal val="0"/>
          <c:showCatName val="0"/>
          <c:showSerName val="0"/>
          <c:showPercent val="0"/>
          <c:showBubbleSize val="0"/>
        </c:dLbls>
        <c:marker val="1"/>
        <c:smooth val="0"/>
        <c:axId val="347145224"/>
        <c:axId val="347146400"/>
      </c:lineChart>
      <c:dateAx>
        <c:axId val="347145224"/>
        <c:scaling>
          <c:orientation val="minMax"/>
        </c:scaling>
        <c:delete val="1"/>
        <c:axPos val="b"/>
        <c:numFmt formatCode="&quot;H&quot;yy" sourceLinked="1"/>
        <c:majorTickMark val="none"/>
        <c:minorTickMark val="none"/>
        <c:tickLblPos val="none"/>
        <c:crossAx val="347146400"/>
        <c:crosses val="autoZero"/>
        <c:auto val="1"/>
        <c:lblOffset val="100"/>
        <c:baseTimeUnit val="years"/>
      </c:dateAx>
      <c:valAx>
        <c:axId val="3471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4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90.06</c:v>
                </c:pt>
                <c:pt idx="1">
                  <c:v>90.93</c:v>
                </c:pt>
                <c:pt idx="2">
                  <c:v>92.01</c:v>
                </c:pt>
                <c:pt idx="3">
                  <c:v>93.71</c:v>
                </c:pt>
                <c:pt idx="4">
                  <c:v>94.9</c:v>
                </c:pt>
              </c:numCache>
            </c:numRef>
          </c:val>
          <c:extLst xmlns:c16r2="http://schemas.microsoft.com/office/drawing/2015/06/chart">
            <c:ext xmlns:c16="http://schemas.microsoft.com/office/drawing/2014/chart" uri="{C3380CC4-5D6E-409C-BE32-E72D297353CC}">
              <c16:uniqueId val="{00000000-D850-48B2-A40C-9AB80FCBE971}"/>
            </c:ext>
          </c:extLst>
        </c:ser>
        <c:dLbls>
          <c:showLegendKey val="0"/>
          <c:showVal val="0"/>
          <c:showCatName val="0"/>
          <c:showSerName val="0"/>
          <c:showPercent val="0"/>
          <c:showBubbleSize val="0"/>
        </c:dLbls>
        <c:gapWidth val="150"/>
        <c:axId val="347140912"/>
        <c:axId val="34714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xmlns:c16r2="http://schemas.microsoft.com/office/drawing/2015/06/chart">
            <c:ext xmlns:c16="http://schemas.microsoft.com/office/drawing/2014/chart" uri="{C3380CC4-5D6E-409C-BE32-E72D297353CC}">
              <c16:uniqueId val="{00000001-D850-48B2-A40C-9AB80FCBE971}"/>
            </c:ext>
          </c:extLst>
        </c:ser>
        <c:dLbls>
          <c:showLegendKey val="0"/>
          <c:showVal val="0"/>
          <c:showCatName val="0"/>
          <c:showSerName val="0"/>
          <c:showPercent val="0"/>
          <c:showBubbleSize val="0"/>
        </c:dLbls>
        <c:marker val="1"/>
        <c:smooth val="0"/>
        <c:axId val="347140912"/>
        <c:axId val="347141304"/>
      </c:lineChart>
      <c:dateAx>
        <c:axId val="347140912"/>
        <c:scaling>
          <c:orientation val="minMax"/>
        </c:scaling>
        <c:delete val="1"/>
        <c:axPos val="b"/>
        <c:numFmt formatCode="&quot;H&quot;yy" sourceLinked="1"/>
        <c:majorTickMark val="none"/>
        <c:minorTickMark val="none"/>
        <c:tickLblPos val="none"/>
        <c:crossAx val="347141304"/>
        <c:crosses val="autoZero"/>
        <c:auto val="1"/>
        <c:lblOffset val="100"/>
        <c:baseTimeUnit val="years"/>
      </c:dateAx>
      <c:valAx>
        <c:axId val="34714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103.74</c:v>
                </c:pt>
                <c:pt idx="1">
                  <c:v>101.18</c:v>
                </c:pt>
                <c:pt idx="2">
                  <c:v>100.18</c:v>
                </c:pt>
                <c:pt idx="3">
                  <c:v>101.01</c:v>
                </c:pt>
                <c:pt idx="4">
                  <c:v>101.09</c:v>
                </c:pt>
              </c:numCache>
            </c:numRef>
          </c:val>
          <c:extLst xmlns:c16r2="http://schemas.microsoft.com/office/drawing/2015/06/chart">
            <c:ext xmlns:c16="http://schemas.microsoft.com/office/drawing/2014/chart" uri="{C3380CC4-5D6E-409C-BE32-E72D297353CC}">
              <c16:uniqueId val="{00000000-F7F2-42B3-9D4B-044DD0AE77FE}"/>
            </c:ext>
          </c:extLst>
        </c:ser>
        <c:dLbls>
          <c:showLegendKey val="0"/>
          <c:showVal val="0"/>
          <c:showCatName val="0"/>
          <c:showSerName val="0"/>
          <c:showPercent val="0"/>
          <c:showBubbleSize val="0"/>
        </c:dLbls>
        <c:gapWidth val="150"/>
        <c:axId val="506398784"/>
        <c:axId val="5063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xmlns:c16r2="http://schemas.microsoft.com/office/drawing/2015/06/chart">
            <c:ext xmlns:c16="http://schemas.microsoft.com/office/drawing/2014/chart" uri="{C3380CC4-5D6E-409C-BE32-E72D297353CC}">
              <c16:uniqueId val="{00000001-F7F2-42B3-9D4B-044DD0AE77FE}"/>
            </c:ext>
          </c:extLst>
        </c:ser>
        <c:dLbls>
          <c:showLegendKey val="0"/>
          <c:showVal val="0"/>
          <c:showCatName val="0"/>
          <c:showSerName val="0"/>
          <c:showPercent val="0"/>
          <c:showBubbleSize val="0"/>
        </c:dLbls>
        <c:marker val="1"/>
        <c:smooth val="0"/>
        <c:axId val="506398784"/>
        <c:axId val="506386240"/>
      </c:lineChart>
      <c:dateAx>
        <c:axId val="506398784"/>
        <c:scaling>
          <c:orientation val="minMax"/>
        </c:scaling>
        <c:delete val="1"/>
        <c:axPos val="b"/>
        <c:numFmt formatCode="&quot;H&quot;yy" sourceLinked="1"/>
        <c:majorTickMark val="none"/>
        <c:minorTickMark val="none"/>
        <c:tickLblPos val="none"/>
        <c:crossAx val="506386240"/>
        <c:crosses val="autoZero"/>
        <c:auto val="1"/>
        <c:lblOffset val="100"/>
        <c:baseTimeUnit val="years"/>
      </c:dateAx>
      <c:valAx>
        <c:axId val="5063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17.41</c:v>
                </c:pt>
                <c:pt idx="1">
                  <c:v>19.190000000000001</c:v>
                </c:pt>
                <c:pt idx="2">
                  <c:v>21.01</c:v>
                </c:pt>
                <c:pt idx="3">
                  <c:v>22.93</c:v>
                </c:pt>
                <c:pt idx="4">
                  <c:v>24.53</c:v>
                </c:pt>
              </c:numCache>
            </c:numRef>
          </c:val>
          <c:extLst xmlns:c16r2="http://schemas.microsoft.com/office/drawing/2015/06/chart">
            <c:ext xmlns:c16="http://schemas.microsoft.com/office/drawing/2014/chart" uri="{C3380CC4-5D6E-409C-BE32-E72D297353CC}">
              <c16:uniqueId val="{00000000-D7EE-4291-8370-066170FECE46}"/>
            </c:ext>
          </c:extLst>
        </c:ser>
        <c:dLbls>
          <c:showLegendKey val="0"/>
          <c:showVal val="0"/>
          <c:showCatName val="0"/>
          <c:showSerName val="0"/>
          <c:showPercent val="0"/>
          <c:showBubbleSize val="0"/>
        </c:dLbls>
        <c:gapWidth val="150"/>
        <c:axId val="515334680"/>
        <c:axId val="5153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xmlns:c16r2="http://schemas.microsoft.com/office/drawing/2015/06/chart">
            <c:ext xmlns:c16="http://schemas.microsoft.com/office/drawing/2014/chart" uri="{C3380CC4-5D6E-409C-BE32-E72D297353CC}">
              <c16:uniqueId val="{00000001-D7EE-4291-8370-066170FECE46}"/>
            </c:ext>
          </c:extLst>
        </c:ser>
        <c:dLbls>
          <c:showLegendKey val="0"/>
          <c:showVal val="0"/>
          <c:showCatName val="0"/>
          <c:showSerName val="0"/>
          <c:showPercent val="0"/>
          <c:showBubbleSize val="0"/>
        </c:dLbls>
        <c:marker val="1"/>
        <c:smooth val="0"/>
        <c:axId val="515334680"/>
        <c:axId val="515335072"/>
      </c:lineChart>
      <c:dateAx>
        <c:axId val="515334680"/>
        <c:scaling>
          <c:orientation val="minMax"/>
        </c:scaling>
        <c:delete val="1"/>
        <c:axPos val="b"/>
        <c:numFmt formatCode="&quot;H&quot;yy" sourceLinked="1"/>
        <c:majorTickMark val="none"/>
        <c:minorTickMark val="none"/>
        <c:tickLblPos val="none"/>
        <c:crossAx val="515335072"/>
        <c:crosses val="autoZero"/>
        <c:auto val="1"/>
        <c:lblOffset val="100"/>
        <c:baseTimeUnit val="years"/>
      </c:dateAx>
      <c:valAx>
        <c:axId val="5153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3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BA-498D-B838-68617ED10AF9}"/>
            </c:ext>
          </c:extLst>
        </c:ser>
        <c:dLbls>
          <c:showLegendKey val="0"/>
          <c:showVal val="0"/>
          <c:showCatName val="0"/>
          <c:showSerName val="0"/>
          <c:showPercent val="0"/>
          <c:showBubbleSize val="0"/>
        </c:dLbls>
        <c:gapWidth val="150"/>
        <c:axId val="515330368"/>
        <c:axId val="51533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BA-498D-B838-68617ED10AF9}"/>
            </c:ext>
          </c:extLst>
        </c:ser>
        <c:dLbls>
          <c:showLegendKey val="0"/>
          <c:showVal val="0"/>
          <c:showCatName val="0"/>
          <c:showSerName val="0"/>
          <c:showPercent val="0"/>
          <c:showBubbleSize val="0"/>
        </c:dLbls>
        <c:marker val="1"/>
        <c:smooth val="0"/>
        <c:axId val="515330368"/>
        <c:axId val="515330760"/>
      </c:lineChart>
      <c:dateAx>
        <c:axId val="515330368"/>
        <c:scaling>
          <c:orientation val="minMax"/>
        </c:scaling>
        <c:delete val="1"/>
        <c:axPos val="b"/>
        <c:numFmt formatCode="&quot;H&quot;yy" sourceLinked="1"/>
        <c:majorTickMark val="none"/>
        <c:minorTickMark val="none"/>
        <c:tickLblPos val="none"/>
        <c:crossAx val="515330760"/>
        <c:crosses val="autoZero"/>
        <c:auto val="1"/>
        <c:lblOffset val="100"/>
        <c:baseTimeUnit val="years"/>
      </c:dateAx>
      <c:valAx>
        <c:axId val="51533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2D-453A-B376-B995C6055BA9}"/>
            </c:ext>
          </c:extLst>
        </c:ser>
        <c:dLbls>
          <c:showLegendKey val="0"/>
          <c:showVal val="0"/>
          <c:showCatName val="0"/>
          <c:showSerName val="0"/>
          <c:showPercent val="0"/>
          <c:showBubbleSize val="0"/>
        </c:dLbls>
        <c:gapWidth val="150"/>
        <c:axId val="515328800"/>
        <c:axId val="51533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xmlns:c16r2="http://schemas.microsoft.com/office/drawing/2015/06/chart">
            <c:ext xmlns:c16="http://schemas.microsoft.com/office/drawing/2014/chart" uri="{C3380CC4-5D6E-409C-BE32-E72D297353CC}">
              <c16:uniqueId val="{00000001-652D-453A-B376-B995C6055BA9}"/>
            </c:ext>
          </c:extLst>
        </c:ser>
        <c:dLbls>
          <c:showLegendKey val="0"/>
          <c:showVal val="0"/>
          <c:showCatName val="0"/>
          <c:showSerName val="0"/>
          <c:showPercent val="0"/>
          <c:showBubbleSize val="0"/>
        </c:dLbls>
        <c:marker val="1"/>
        <c:smooth val="0"/>
        <c:axId val="515328800"/>
        <c:axId val="515332720"/>
      </c:lineChart>
      <c:dateAx>
        <c:axId val="515328800"/>
        <c:scaling>
          <c:orientation val="minMax"/>
        </c:scaling>
        <c:delete val="1"/>
        <c:axPos val="b"/>
        <c:numFmt formatCode="&quot;H&quot;yy" sourceLinked="1"/>
        <c:majorTickMark val="none"/>
        <c:minorTickMark val="none"/>
        <c:tickLblPos val="none"/>
        <c:crossAx val="515332720"/>
        <c:crosses val="autoZero"/>
        <c:auto val="1"/>
        <c:lblOffset val="100"/>
        <c:baseTimeUnit val="years"/>
      </c:dateAx>
      <c:valAx>
        <c:axId val="5153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190.57</c:v>
                </c:pt>
                <c:pt idx="1">
                  <c:v>160.91999999999999</c:v>
                </c:pt>
                <c:pt idx="2">
                  <c:v>149.18</c:v>
                </c:pt>
                <c:pt idx="3">
                  <c:v>154.08000000000001</c:v>
                </c:pt>
                <c:pt idx="4">
                  <c:v>145.31</c:v>
                </c:pt>
              </c:numCache>
            </c:numRef>
          </c:val>
          <c:extLst xmlns:c16r2="http://schemas.microsoft.com/office/drawing/2015/06/chart">
            <c:ext xmlns:c16="http://schemas.microsoft.com/office/drawing/2014/chart" uri="{C3380CC4-5D6E-409C-BE32-E72D297353CC}">
              <c16:uniqueId val="{00000000-ACB0-4BEC-93E0-151C71256907}"/>
            </c:ext>
          </c:extLst>
        </c:ser>
        <c:dLbls>
          <c:showLegendKey val="0"/>
          <c:showVal val="0"/>
          <c:showCatName val="0"/>
          <c:showSerName val="0"/>
          <c:showPercent val="0"/>
          <c:showBubbleSize val="0"/>
        </c:dLbls>
        <c:gapWidth val="150"/>
        <c:axId val="515329976"/>
        <c:axId val="51533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xmlns:c16r2="http://schemas.microsoft.com/office/drawing/2015/06/chart">
            <c:ext xmlns:c16="http://schemas.microsoft.com/office/drawing/2014/chart" uri="{C3380CC4-5D6E-409C-BE32-E72D297353CC}">
              <c16:uniqueId val="{00000001-ACB0-4BEC-93E0-151C71256907}"/>
            </c:ext>
          </c:extLst>
        </c:ser>
        <c:dLbls>
          <c:showLegendKey val="0"/>
          <c:showVal val="0"/>
          <c:showCatName val="0"/>
          <c:showSerName val="0"/>
          <c:showPercent val="0"/>
          <c:showBubbleSize val="0"/>
        </c:dLbls>
        <c:marker val="1"/>
        <c:smooth val="0"/>
        <c:axId val="515329976"/>
        <c:axId val="515331152"/>
      </c:lineChart>
      <c:dateAx>
        <c:axId val="515329976"/>
        <c:scaling>
          <c:orientation val="minMax"/>
        </c:scaling>
        <c:delete val="1"/>
        <c:axPos val="b"/>
        <c:numFmt formatCode="&quot;H&quot;yy" sourceLinked="1"/>
        <c:majorTickMark val="none"/>
        <c:minorTickMark val="none"/>
        <c:tickLblPos val="none"/>
        <c:crossAx val="515331152"/>
        <c:crosses val="autoZero"/>
        <c:auto val="1"/>
        <c:lblOffset val="100"/>
        <c:baseTimeUnit val="years"/>
      </c:dateAx>
      <c:valAx>
        <c:axId val="51533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1797.67</c:v>
                </c:pt>
                <c:pt idx="1">
                  <c:v>1618.38</c:v>
                </c:pt>
                <c:pt idx="2">
                  <c:v>1631.39</c:v>
                </c:pt>
                <c:pt idx="3">
                  <c:v>1016.01</c:v>
                </c:pt>
                <c:pt idx="4">
                  <c:v>1524.47</c:v>
                </c:pt>
              </c:numCache>
            </c:numRef>
          </c:val>
          <c:extLst xmlns:c16r2="http://schemas.microsoft.com/office/drawing/2015/06/chart">
            <c:ext xmlns:c16="http://schemas.microsoft.com/office/drawing/2014/chart" uri="{C3380CC4-5D6E-409C-BE32-E72D297353CC}">
              <c16:uniqueId val="{00000000-E0A2-45EE-AC96-E5133E88A944}"/>
            </c:ext>
          </c:extLst>
        </c:ser>
        <c:dLbls>
          <c:showLegendKey val="0"/>
          <c:showVal val="0"/>
          <c:showCatName val="0"/>
          <c:showSerName val="0"/>
          <c:showPercent val="0"/>
          <c:showBubbleSize val="0"/>
        </c:dLbls>
        <c:gapWidth val="150"/>
        <c:axId val="515326840"/>
        <c:axId val="51532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xmlns:c16r2="http://schemas.microsoft.com/office/drawing/2015/06/chart">
            <c:ext xmlns:c16="http://schemas.microsoft.com/office/drawing/2014/chart" uri="{C3380CC4-5D6E-409C-BE32-E72D297353CC}">
              <c16:uniqueId val="{00000001-E0A2-45EE-AC96-E5133E88A944}"/>
            </c:ext>
          </c:extLst>
        </c:ser>
        <c:dLbls>
          <c:showLegendKey val="0"/>
          <c:showVal val="0"/>
          <c:showCatName val="0"/>
          <c:showSerName val="0"/>
          <c:showPercent val="0"/>
          <c:showBubbleSize val="0"/>
        </c:dLbls>
        <c:marker val="1"/>
        <c:smooth val="0"/>
        <c:axId val="515326840"/>
        <c:axId val="515322920"/>
      </c:lineChart>
      <c:dateAx>
        <c:axId val="515326840"/>
        <c:scaling>
          <c:orientation val="minMax"/>
        </c:scaling>
        <c:delete val="1"/>
        <c:axPos val="b"/>
        <c:numFmt formatCode="&quot;H&quot;yy" sourceLinked="1"/>
        <c:majorTickMark val="none"/>
        <c:minorTickMark val="none"/>
        <c:tickLblPos val="none"/>
        <c:crossAx val="515322920"/>
        <c:crosses val="autoZero"/>
        <c:auto val="1"/>
        <c:lblOffset val="100"/>
        <c:baseTimeUnit val="years"/>
      </c:dateAx>
      <c:valAx>
        <c:axId val="5153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96.97</c:v>
                </c:pt>
                <c:pt idx="1">
                  <c:v>86.79</c:v>
                </c:pt>
                <c:pt idx="2">
                  <c:v>91.79</c:v>
                </c:pt>
                <c:pt idx="3">
                  <c:v>84.7</c:v>
                </c:pt>
                <c:pt idx="4">
                  <c:v>86.95</c:v>
                </c:pt>
              </c:numCache>
            </c:numRef>
          </c:val>
          <c:extLst xmlns:c16r2="http://schemas.microsoft.com/office/drawing/2015/06/chart">
            <c:ext xmlns:c16="http://schemas.microsoft.com/office/drawing/2014/chart" uri="{C3380CC4-5D6E-409C-BE32-E72D297353CC}">
              <c16:uniqueId val="{00000000-63E1-4260-B65E-87505FD0A4CB}"/>
            </c:ext>
          </c:extLst>
        </c:ser>
        <c:dLbls>
          <c:showLegendKey val="0"/>
          <c:showVal val="0"/>
          <c:showCatName val="0"/>
          <c:showSerName val="0"/>
          <c:showPercent val="0"/>
          <c:showBubbleSize val="0"/>
        </c:dLbls>
        <c:gapWidth val="150"/>
        <c:axId val="515333504"/>
        <c:axId val="51532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xmlns:c16r2="http://schemas.microsoft.com/office/drawing/2015/06/chart">
            <c:ext xmlns:c16="http://schemas.microsoft.com/office/drawing/2014/chart" uri="{C3380CC4-5D6E-409C-BE32-E72D297353CC}">
              <c16:uniqueId val="{00000001-63E1-4260-B65E-87505FD0A4CB}"/>
            </c:ext>
          </c:extLst>
        </c:ser>
        <c:dLbls>
          <c:showLegendKey val="0"/>
          <c:showVal val="0"/>
          <c:showCatName val="0"/>
          <c:showSerName val="0"/>
          <c:showPercent val="0"/>
          <c:showBubbleSize val="0"/>
        </c:dLbls>
        <c:marker val="1"/>
        <c:smooth val="0"/>
        <c:axId val="515333504"/>
        <c:axId val="515322136"/>
      </c:lineChart>
      <c:dateAx>
        <c:axId val="515333504"/>
        <c:scaling>
          <c:orientation val="minMax"/>
        </c:scaling>
        <c:delete val="1"/>
        <c:axPos val="b"/>
        <c:numFmt formatCode="&quot;H&quot;yy" sourceLinked="1"/>
        <c:majorTickMark val="none"/>
        <c:minorTickMark val="none"/>
        <c:tickLblPos val="none"/>
        <c:crossAx val="515322136"/>
        <c:crosses val="autoZero"/>
        <c:auto val="1"/>
        <c:lblOffset val="100"/>
        <c:baseTimeUnit val="years"/>
      </c:dateAx>
      <c:valAx>
        <c:axId val="51532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127.53</c:v>
                </c:pt>
                <c:pt idx="1">
                  <c:v>150</c:v>
                </c:pt>
                <c:pt idx="2">
                  <c:v>150</c:v>
                </c:pt>
                <c:pt idx="3">
                  <c:v>160.86000000000001</c:v>
                </c:pt>
                <c:pt idx="4">
                  <c:v>161.51</c:v>
                </c:pt>
              </c:numCache>
            </c:numRef>
          </c:val>
          <c:extLst xmlns:c16r2="http://schemas.microsoft.com/office/drawing/2015/06/chart">
            <c:ext xmlns:c16="http://schemas.microsoft.com/office/drawing/2014/chart" uri="{C3380CC4-5D6E-409C-BE32-E72D297353CC}">
              <c16:uniqueId val="{00000000-4415-4820-9A30-E4E88B1469A8}"/>
            </c:ext>
          </c:extLst>
        </c:ser>
        <c:dLbls>
          <c:showLegendKey val="0"/>
          <c:showVal val="0"/>
          <c:showCatName val="0"/>
          <c:showSerName val="0"/>
          <c:showPercent val="0"/>
          <c:showBubbleSize val="0"/>
        </c:dLbls>
        <c:gapWidth val="150"/>
        <c:axId val="347144048"/>
        <c:axId val="34714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xmlns:c16r2="http://schemas.microsoft.com/office/drawing/2015/06/chart">
            <c:ext xmlns:c16="http://schemas.microsoft.com/office/drawing/2014/chart" uri="{C3380CC4-5D6E-409C-BE32-E72D297353CC}">
              <c16:uniqueId val="{00000001-4415-4820-9A30-E4E88B1469A8}"/>
            </c:ext>
          </c:extLst>
        </c:ser>
        <c:dLbls>
          <c:showLegendKey val="0"/>
          <c:showVal val="0"/>
          <c:showCatName val="0"/>
          <c:showSerName val="0"/>
          <c:showPercent val="0"/>
          <c:showBubbleSize val="0"/>
        </c:dLbls>
        <c:marker val="1"/>
        <c:smooth val="0"/>
        <c:axId val="347144048"/>
        <c:axId val="347144440"/>
      </c:lineChart>
      <c:dateAx>
        <c:axId val="347144048"/>
        <c:scaling>
          <c:orientation val="minMax"/>
        </c:scaling>
        <c:delete val="1"/>
        <c:axPos val="b"/>
        <c:numFmt formatCode="&quot;H&quot;yy" sourceLinked="1"/>
        <c:majorTickMark val="none"/>
        <c:minorTickMark val="none"/>
        <c:tickLblPos val="none"/>
        <c:crossAx val="347144440"/>
        <c:crosses val="autoZero"/>
        <c:auto val="1"/>
        <c:lblOffset val="100"/>
        <c:baseTimeUnit val="years"/>
      </c:dateAx>
      <c:valAx>
        <c:axId val="3471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4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40808</v>
      </c>
      <c r="AM8" s="51"/>
      <c r="AN8" s="51"/>
      <c r="AO8" s="51"/>
      <c r="AP8" s="51"/>
      <c r="AQ8" s="51"/>
      <c r="AR8" s="51"/>
      <c r="AS8" s="51"/>
      <c r="AT8" s="46">
        <f>データ!T6</f>
        <v>426.31</v>
      </c>
      <c r="AU8" s="46"/>
      <c r="AV8" s="46"/>
      <c r="AW8" s="46"/>
      <c r="AX8" s="46"/>
      <c r="AY8" s="46"/>
      <c r="AZ8" s="46"/>
      <c r="BA8" s="46"/>
      <c r="BB8" s="46">
        <f>データ!U6</f>
        <v>95.72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50.74</v>
      </c>
      <c r="J10" s="46"/>
      <c r="K10" s="46"/>
      <c r="L10" s="46"/>
      <c r="M10" s="46"/>
      <c r="N10" s="46"/>
      <c r="O10" s="46"/>
      <c r="P10" s="46">
        <f>データ!P6</f>
        <v>23.82</v>
      </c>
      <c r="Q10" s="46"/>
      <c r="R10" s="46"/>
      <c r="S10" s="46"/>
      <c r="T10" s="46"/>
      <c r="U10" s="46"/>
      <c r="V10" s="46"/>
      <c r="W10" s="46">
        <f>データ!Q6</f>
        <v>90.3</v>
      </c>
      <c r="X10" s="46"/>
      <c r="Y10" s="46"/>
      <c r="Z10" s="46"/>
      <c r="AA10" s="46"/>
      <c r="AB10" s="46"/>
      <c r="AC10" s="46"/>
      <c r="AD10" s="51">
        <f>データ!R6</f>
        <v>3006</v>
      </c>
      <c r="AE10" s="51"/>
      <c r="AF10" s="51"/>
      <c r="AG10" s="51"/>
      <c r="AH10" s="51"/>
      <c r="AI10" s="51"/>
      <c r="AJ10" s="51"/>
      <c r="AK10" s="2"/>
      <c r="AL10" s="51">
        <f>データ!V6</f>
        <v>9695</v>
      </c>
      <c r="AM10" s="51"/>
      <c r="AN10" s="51"/>
      <c r="AO10" s="51"/>
      <c r="AP10" s="51"/>
      <c r="AQ10" s="51"/>
      <c r="AR10" s="51"/>
      <c r="AS10" s="51"/>
      <c r="AT10" s="46">
        <f>データ!W6</f>
        <v>3.46</v>
      </c>
      <c r="AU10" s="46"/>
      <c r="AV10" s="46"/>
      <c r="AW10" s="46"/>
      <c r="AX10" s="46"/>
      <c r="AY10" s="46"/>
      <c r="AZ10" s="46"/>
      <c r="BA10" s="46"/>
      <c r="BB10" s="46">
        <f>データ!X6</f>
        <v>2802.02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5elaEtSn7Ccld8DDAyjG1VXBgRoZSxtQo4WchodR8lPGrEmULN4AdxR1DAo+I4sTzgAj+kvbxlvkCW/RWS7/Rw==" saltValue="uSL83Y6bGJl42ROve7kc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162078</v>
      </c>
      <c r="D6" s="33">
        <f t="shared" si="3"/>
        <v>46</v>
      </c>
      <c r="E6" s="33">
        <f t="shared" si="3"/>
        <v>17</v>
      </c>
      <c r="F6" s="33">
        <f t="shared" si="3"/>
        <v>4</v>
      </c>
      <c r="G6" s="33">
        <f t="shared" si="3"/>
        <v>0</v>
      </c>
      <c r="H6" s="33" t="str">
        <f t="shared" si="3"/>
        <v>富山県　黒部市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50.74</v>
      </c>
      <c r="P6" s="34">
        <f t="shared" si="3"/>
        <v>23.82</v>
      </c>
      <c r="Q6" s="34">
        <f t="shared" si="3"/>
        <v>90.3</v>
      </c>
      <c r="R6" s="34">
        <f t="shared" si="3"/>
        <v>3006</v>
      </c>
      <c r="S6" s="34">
        <f t="shared" si="3"/>
        <v>40808</v>
      </c>
      <c r="T6" s="34">
        <f t="shared" si="3"/>
        <v>426.31</v>
      </c>
      <c r="U6" s="34">
        <f t="shared" si="3"/>
        <v>95.72</v>
      </c>
      <c r="V6" s="34">
        <f t="shared" si="3"/>
        <v>9695</v>
      </c>
      <c r="W6" s="34">
        <f t="shared" si="3"/>
        <v>3.46</v>
      </c>
      <c r="X6" s="34">
        <f t="shared" si="3"/>
        <v>2802.02</v>
      </c>
      <c r="Y6" s="35">
        <f>IF(Y7="",NA(),Y7)</f>
        <v>103.74</v>
      </c>
      <c r="Z6" s="35">
        <f t="shared" ref="Z6:AH6" si="4">IF(Z7="",NA(),Z7)</f>
        <v>101.18</v>
      </c>
      <c r="AA6" s="35">
        <f t="shared" si="4"/>
        <v>100.18</v>
      </c>
      <c r="AB6" s="35">
        <f t="shared" si="4"/>
        <v>101.01</v>
      </c>
      <c r="AC6" s="35">
        <f t="shared" si="4"/>
        <v>101.09</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190.57</v>
      </c>
      <c r="AV6" s="35">
        <f t="shared" ref="AV6:BD6" si="6">IF(AV7="",NA(),AV7)</f>
        <v>160.91999999999999</v>
      </c>
      <c r="AW6" s="35">
        <f t="shared" si="6"/>
        <v>149.18</v>
      </c>
      <c r="AX6" s="35">
        <f t="shared" si="6"/>
        <v>154.08000000000001</v>
      </c>
      <c r="AY6" s="35">
        <f t="shared" si="6"/>
        <v>145.31</v>
      </c>
      <c r="AZ6" s="35">
        <f t="shared" si="6"/>
        <v>70.42</v>
      </c>
      <c r="BA6" s="35">
        <f t="shared" si="6"/>
        <v>70.92</v>
      </c>
      <c r="BB6" s="35">
        <f t="shared" si="6"/>
        <v>60.67</v>
      </c>
      <c r="BC6" s="35">
        <f t="shared" si="6"/>
        <v>53.44</v>
      </c>
      <c r="BD6" s="35">
        <f t="shared" si="6"/>
        <v>46.85</v>
      </c>
      <c r="BE6" s="34" t="str">
        <f>IF(BE7="","",IF(BE7="-","【-】","【"&amp;SUBSTITUTE(TEXT(BE7,"#,##0.00"),"-","△")&amp;"】"))</f>
        <v>【45.34】</v>
      </c>
      <c r="BF6" s="35">
        <f>IF(BF7="",NA(),BF7)</f>
        <v>1797.67</v>
      </c>
      <c r="BG6" s="35">
        <f t="shared" ref="BG6:BO6" si="7">IF(BG7="",NA(),BG7)</f>
        <v>1618.38</v>
      </c>
      <c r="BH6" s="35">
        <f t="shared" si="7"/>
        <v>1631.39</v>
      </c>
      <c r="BI6" s="35">
        <f t="shared" si="7"/>
        <v>1016.01</v>
      </c>
      <c r="BJ6" s="35">
        <f t="shared" si="7"/>
        <v>1524.47</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96.97</v>
      </c>
      <c r="BR6" s="35">
        <f t="shared" ref="BR6:BZ6" si="8">IF(BR7="",NA(),BR7)</f>
        <v>86.79</v>
      </c>
      <c r="BS6" s="35">
        <f t="shared" si="8"/>
        <v>91.79</v>
      </c>
      <c r="BT6" s="35">
        <f t="shared" si="8"/>
        <v>84.7</v>
      </c>
      <c r="BU6" s="35">
        <f t="shared" si="8"/>
        <v>86.95</v>
      </c>
      <c r="BV6" s="35">
        <f t="shared" si="8"/>
        <v>83.3</v>
      </c>
      <c r="BW6" s="35">
        <f t="shared" si="8"/>
        <v>88.16</v>
      </c>
      <c r="BX6" s="35">
        <f t="shared" si="8"/>
        <v>87.03</v>
      </c>
      <c r="BY6" s="35">
        <f t="shared" si="8"/>
        <v>84.3</v>
      </c>
      <c r="BZ6" s="35">
        <f t="shared" si="8"/>
        <v>82.88</v>
      </c>
      <c r="CA6" s="34" t="str">
        <f>IF(CA7="","",IF(CA7="-","【-】","【"&amp;SUBSTITUTE(TEXT(CA7,"#,##0.00"),"-","△")&amp;"】"))</f>
        <v>【75.29】</v>
      </c>
      <c r="CB6" s="35">
        <f>IF(CB7="",NA(),CB7)</f>
        <v>127.53</v>
      </c>
      <c r="CC6" s="35">
        <f t="shared" ref="CC6:CK6" si="9">IF(CC7="",NA(),CC7)</f>
        <v>150</v>
      </c>
      <c r="CD6" s="35">
        <f t="shared" si="9"/>
        <v>150</v>
      </c>
      <c r="CE6" s="35">
        <f t="shared" si="9"/>
        <v>160.86000000000001</v>
      </c>
      <c r="CF6" s="35">
        <f t="shared" si="9"/>
        <v>161.51</v>
      </c>
      <c r="CG6" s="35">
        <f t="shared" si="9"/>
        <v>184.56</v>
      </c>
      <c r="CH6" s="35">
        <f t="shared" si="9"/>
        <v>173.89</v>
      </c>
      <c r="CI6" s="35">
        <f t="shared" si="9"/>
        <v>177.02</v>
      </c>
      <c r="CJ6" s="35">
        <f t="shared" si="9"/>
        <v>185.47</v>
      </c>
      <c r="CK6" s="35">
        <f t="shared" si="9"/>
        <v>187.76</v>
      </c>
      <c r="CL6" s="34" t="str">
        <f>IF(CL7="","",IF(CL7="-","【-】","【"&amp;SUBSTITUTE(TEXT(CL7,"#,##0.00"),"-","△")&amp;"】"))</f>
        <v>【215.41】</v>
      </c>
      <c r="CM6" s="35">
        <f>IF(CM7="",NA(),CM7)</f>
        <v>38.72</v>
      </c>
      <c r="CN6" s="35">
        <f t="shared" ref="CN6:CV6" si="10">IF(CN7="",NA(),CN7)</f>
        <v>43.49</v>
      </c>
      <c r="CO6" s="35">
        <f t="shared" si="10"/>
        <v>46.8</v>
      </c>
      <c r="CP6" s="35">
        <f t="shared" si="10"/>
        <v>58.77</v>
      </c>
      <c r="CQ6" s="35">
        <f t="shared" si="10"/>
        <v>45.91</v>
      </c>
      <c r="CR6" s="35">
        <f t="shared" si="10"/>
        <v>43.18</v>
      </c>
      <c r="CS6" s="35">
        <f t="shared" si="10"/>
        <v>42.38</v>
      </c>
      <c r="CT6" s="35">
        <f t="shared" si="10"/>
        <v>46.17</v>
      </c>
      <c r="CU6" s="35">
        <f t="shared" si="10"/>
        <v>45.68</v>
      </c>
      <c r="CV6" s="35">
        <f t="shared" si="10"/>
        <v>45.87</v>
      </c>
      <c r="CW6" s="34" t="str">
        <f>IF(CW7="","",IF(CW7="-","【-】","【"&amp;SUBSTITUTE(TEXT(CW7,"#,##0.00"),"-","△")&amp;"】"))</f>
        <v>【42.90】</v>
      </c>
      <c r="CX6" s="35">
        <f>IF(CX7="",NA(),CX7)</f>
        <v>90.06</v>
      </c>
      <c r="CY6" s="35">
        <f t="shared" ref="CY6:DG6" si="11">IF(CY7="",NA(),CY7)</f>
        <v>90.93</v>
      </c>
      <c r="CZ6" s="35">
        <f t="shared" si="11"/>
        <v>92.01</v>
      </c>
      <c r="DA6" s="35">
        <f t="shared" si="11"/>
        <v>93.71</v>
      </c>
      <c r="DB6" s="35">
        <f t="shared" si="11"/>
        <v>94.9</v>
      </c>
      <c r="DC6" s="35">
        <f t="shared" si="11"/>
        <v>86.43</v>
      </c>
      <c r="DD6" s="35">
        <f t="shared" si="11"/>
        <v>87.01</v>
      </c>
      <c r="DE6" s="35">
        <f t="shared" si="11"/>
        <v>87.84</v>
      </c>
      <c r="DF6" s="35">
        <f t="shared" si="11"/>
        <v>87.96</v>
      </c>
      <c r="DG6" s="35">
        <f t="shared" si="11"/>
        <v>87.65</v>
      </c>
      <c r="DH6" s="34" t="str">
        <f>IF(DH7="","",IF(DH7="-","【-】","【"&amp;SUBSTITUTE(TEXT(DH7,"#,##0.00"),"-","△")&amp;"】"))</f>
        <v>【84.75】</v>
      </c>
      <c r="DI6" s="35">
        <f>IF(DI7="",NA(),DI7)</f>
        <v>17.41</v>
      </c>
      <c r="DJ6" s="35">
        <f t="shared" ref="DJ6:DR6" si="12">IF(DJ7="",NA(),DJ7)</f>
        <v>19.190000000000001</v>
      </c>
      <c r="DK6" s="35">
        <f t="shared" si="12"/>
        <v>21.01</v>
      </c>
      <c r="DL6" s="35">
        <f t="shared" si="12"/>
        <v>22.93</v>
      </c>
      <c r="DM6" s="35">
        <f t="shared" si="12"/>
        <v>24.53</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162078</v>
      </c>
      <c r="D7" s="37">
        <v>46</v>
      </c>
      <c r="E7" s="37">
        <v>17</v>
      </c>
      <c r="F7" s="37">
        <v>4</v>
      </c>
      <c r="G7" s="37">
        <v>0</v>
      </c>
      <c r="H7" s="37" t="s">
        <v>96</v>
      </c>
      <c r="I7" s="37" t="s">
        <v>97</v>
      </c>
      <c r="J7" s="37" t="s">
        <v>98</v>
      </c>
      <c r="K7" s="37" t="s">
        <v>99</v>
      </c>
      <c r="L7" s="37" t="s">
        <v>100</v>
      </c>
      <c r="M7" s="37" t="s">
        <v>101</v>
      </c>
      <c r="N7" s="38" t="s">
        <v>102</v>
      </c>
      <c r="O7" s="38">
        <v>50.74</v>
      </c>
      <c r="P7" s="38">
        <v>23.82</v>
      </c>
      <c r="Q7" s="38">
        <v>90.3</v>
      </c>
      <c r="R7" s="38">
        <v>3006</v>
      </c>
      <c r="S7" s="38">
        <v>40808</v>
      </c>
      <c r="T7" s="38">
        <v>426.31</v>
      </c>
      <c r="U7" s="38">
        <v>95.72</v>
      </c>
      <c r="V7" s="38">
        <v>9695</v>
      </c>
      <c r="W7" s="38">
        <v>3.46</v>
      </c>
      <c r="X7" s="38">
        <v>2802.02</v>
      </c>
      <c r="Y7" s="38">
        <v>103.74</v>
      </c>
      <c r="Z7" s="38">
        <v>101.18</v>
      </c>
      <c r="AA7" s="38">
        <v>100.18</v>
      </c>
      <c r="AB7" s="38">
        <v>101.01</v>
      </c>
      <c r="AC7" s="38">
        <v>101.09</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190.57</v>
      </c>
      <c r="AV7" s="38">
        <v>160.91999999999999</v>
      </c>
      <c r="AW7" s="38">
        <v>149.18</v>
      </c>
      <c r="AX7" s="38">
        <v>154.08000000000001</v>
      </c>
      <c r="AY7" s="38">
        <v>145.31</v>
      </c>
      <c r="AZ7" s="38">
        <v>70.42</v>
      </c>
      <c r="BA7" s="38">
        <v>70.92</v>
      </c>
      <c r="BB7" s="38">
        <v>60.67</v>
      </c>
      <c r="BC7" s="38">
        <v>53.44</v>
      </c>
      <c r="BD7" s="38">
        <v>46.85</v>
      </c>
      <c r="BE7" s="38">
        <v>45.34</v>
      </c>
      <c r="BF7" s="38">
        <v>1797.67</v>
      </c>
      <c r="BG7" s="38">
        <v>1618.38</v>
      </c>
      <c r="BH7" s="38">
        <v>1631.39</v>
      </c>
      <c r="BI7" s="38">
        <v>1016.01</v>
      </c>
      <c r="BJ7" s="38">
        <v>1524.47</v>
      </c>
      <c r="BK7" s="38">
        <v>1467.94</v>
      </c>
      <c r="BL7" s="38">
        <v>1144.94</v>
      </c>
      <c r="BM7" s="38">
        <v>1252.71</v>
      </c>
      <c r="BN7" s="38">
        <v>1267.3900000000001</v>
      </c>
      <c r="BO7" s="38">
        <v>1268.6300000000001</v>
      </c>
      <c r="BP7" s="38">
        <v>1260.21</v>
      </c>
      <c r="BQ7" s="38">
        <v>96.97</v>
      </c>
      <c r="BR7" s="38">
        <v>86.79</v>
      </c>
      <c r="BS7" s="38">
        <v>91.79</v>
      </c>
      <c r="BT7" s="38">
        <v>84.7</v>
      </c>
      <c r="BU7" s="38">
        <v>86.95</v>
      </c>
      <c r="BV7" s="38">
        <v>83.3</v>
      </c>
      <c r="BW7" s="38">
        <v>88.16</v>
      </c>
      <c r="BX7" s="38">
        <v>87.03</v>
      </c>
      <c r="BY7" s="38">
        <v>84.3</v>
      </c>
      <c r="BZ7" s="38">
        <v>82.88</v>
      </c>
      <c r="CA7" s="38">
        <v>75.290000000000006</v>
      </c>
      <c r="CB7" s="38">
        <v>127.53</v>
      </c>
      <c r="CC7" s="38">
        <v>150</v>
      </c>
      <c r="CD7" s="38">
        <v>150</v>
      </c>
      <c r="CE7" s="38">
        <v>160.86000000000001</v>
      </c>
      <c r="CF7" s="38">
        <v>161.51</v>
      </c>
      <c r="CG7" s="38">
        <v>184.56</v>
      </c>
      <c r="CH7" s="38">
        <v>173.89</v>
      </c>
      <c r="CI7" s="38">
        <v>177.02</v>
      </c>
      <c r="CJ7" s="38">
        <v>185.47</v>
      </c>
      <c r="CK7" s="38">
        <v>187.76</v>
      </c>
      <c r="CL7" s="38">
        <v>215.41</v>
      </c>
      <c r="CM7" s="38">
        <v>38.72</v>
      </c>
      <c r="CN7" s="38">
        <v>43.49</v>
      </c>
      <c r="CO7" s="38">
        <v>46.8</v>
      </c>
      <c r="CP7" s="38">
        <v>58.77</v>
      </c>
      <c r="CQ7" s="38">
        <v>45.91</v>
      </c>
      <c r="CR7" s="38">
        <v>43.18</v>
      </c>
      <c r="CS7" s="38">
        <v>42.38</v>
      </c>
      <c r="CT7" s="38">
        <v>46.17</v>
      </c>
      <c r="CU7" s="38">
        <v>45.68</v>
      </c>
      <c r="CV7" s="38">
        <v>45.87</v>
      </c>
      <c r="CW7" s="38">
        <v>42.9</v>
      </c>
      <c r="CX7" s="38">
        <v>90.06</v>
      </c>
      <c r="CY7" s="38">
        <v>90.93</v>
      </c>
      <c r="CZ7" s="38">
        <v>92.01</v>
      </c>
      <c r="DA7" s="38">
        <v>93.71</v>
      </c>
      <c r="DB7" s="38">
        <v>94.9</v>
      </c>
      <c r="DC7" s="38">
        <v>86.43</v>
      </c>
      <c r="DD7" s="38">
        <v>87.01</v>
      </c>
      <c r="DE7" s="38">
        <v>87.84</v>
      </c>
      <c r="DF7" s="38">
        <v>87.96</v>
      </c>
      <c r="DG7" s="38">
        <v>87.65</v>
      </c>
      <c r="DH7" s="38">
        <v>84.75</v>
      </c>
      <c r="DI7" s="38">
        <v>17.41</v>
      </c>
      <c r="DJ7" s="38">
        <v>19.190000000000001</v>
      </c>
      <c r="DK7" s="38">
        <v>21.01</v>
      </c>
      <c r="DL7" s="38">
        <v>22.93</v>
      </c>
      <c r="DM7" s="38">
        <v>24.53</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2022-01-20T23:52:33Z</cp:lastPrinted>
  <dcterms:created xsi:type="dcterms:W3CDTF">2021-12-03T07:23:36Z</dcterms:created>
  <dcterms:modified xsi:type="dcterms:W3CDTF">2022-01-20T23:52:35Z</dcterms:modified>
  <cp:category/>
</cp:coreProperties>
</file>