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G6R9Uq4jRdcOiT2RYYTg7oBdIDz7/K3eybDXR5zryVJBaQGyGQJzI5If04ExpIgucdNej4x0EuWr87f6Lv6A==" workbookSaltValue="5/hn3CJEY3lY+nKnmEtkD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<sst xmlns="http://schemas.openxmlformats.org/spreadsheetml/2006/main" xmlns:r="http://schemas.openxmlformats.org/officeDocument/2006/relationships" count="112" uniqueCount="112">
  <si>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</si>
  <si>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</si>
  <si>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</si>
  <si>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</si>
  <si>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</si>
  <si>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</si>
  <si>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</si>
  <si>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</si>
  <si>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</si>
  <si>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</si>
  <si>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</si>
  <si>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</si>
  <si>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</si>
  <si>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</si>
  <si>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</si>
  <si>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</si>
  <si>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</si>
  <si>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</si>
  <si>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</si>
  <si>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</si>
  <si>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</si>
  <si>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</si>
  <si>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</si>
  <si>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</si>
  <si>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</si>
  <si>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</si>
  <si>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</si>
  <si>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</si>
  <si>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</si>
  <si>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</si>
  <si>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</si>
  <si>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</si>
  <si>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</si>
  <si>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</si>
  <si>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</si>
  <si>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</si>
  <si>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</si>
  <si>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</si>
  <si>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</si>
  <si>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</si>
  <si>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</si>
  <si>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</si>
  <si>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</si>
  <si>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</si>
  <si>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</si>
  <si>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</si>
  <si>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</si>
  <si>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</si>
  <si>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</si>
  <si>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</si>
  <si>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</si>
  <si>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</si>
  <si>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</si>
  <si>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</si>
  <si>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</si>
  <si>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</si>
  <si>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</si>
  <si>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</si>
  <si>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</si>
  <si>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</si>
  <si>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</si>
  <si>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</si>
  <si>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</si>
  <si>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</si>
  <si>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</si>
  <si>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</si>
  <si>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</si>
  <si>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</si>
  <si>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</si>
  <si>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</si>
  <si>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</si>
  <si>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</si>
  <si>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</si>
  <si>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</si>
  <si>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</si>
  <si>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</si>
  <si>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</si>
  <si>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</si>
  <si>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</si>
  <si>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</si>
  <si>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</si>
  <si>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</si>
  <si>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</si>
  <si>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</si>
  <si>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</si>
  <si>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</si>
  <si>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</si>
  <si>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</si>
  <si>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</si>
  <si>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</si>
  <si>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</si>
  <si>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</si>
  <si>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</si>
  <si>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</si>
  <si>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</si>
  <si>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</si>
  <si>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</si>
  <si>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</si>
  <si>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</si>
  <si>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</si>
  <si>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</si>
  <si>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</si>
  <si>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</si>
  <si>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</si>
  <si>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</si>
  <si>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</si>
  <si>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</si>
  <si>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</si>
  <si>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</si>
  <si>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②管路経年化率：
全国平均及び類似団体平均を上回っている。法定耐用年数経過前の管路更新が理想的であり、計画的な更新を持続することが重要と思われる。
③管路更新率：
全国平均及び類似団体平均を下回っているが、平成29年度に策定したアセットマネジメントを受け、令和元年度より、管路の耐震化と併せて法定耐用年数を経過した管路の更新を計画的かつ効果的に行っているが、今後の管路経年化率は増加する見込みである。
</t>
  </si>
  <si>
    <t xml:space="preserve">当市の各指標を全国平均及び類似団体平均と比べることにより、
・給水収益により経常費用が賄われているため、経営状態は良好といえ、健全性を維持している。
・有収率は近年低下しており、漏水調査により維持向上が必要である。
・管路更新は、法定耐用年数を経過した管路が増加傾向にあるため、計画的かつ継続的な管路更新が必要である。
以上のように現状把握する。
　平成30年度に策定した経営戦略を基に、経営の健全性を維持しつつ、計画的かつ継続的な管路更新、有収率の向上を目指す。
</t>
    <rPh sb="76" eb="78">
      <t>ユウシュウ</t>
    </rPh>
    <rPh sb="78" eb="79">
      <t>リツ</t>
    </rPh>
    <rPh sb="80" eb="82">
      <t>キンネン</t>
    </rPh>
    <rPh sb="82" eb="84">
      <t>テイカ</t>
    </rPh>
    <rPh sb="89" eb="91">
      <t>ロウスイ</t>
    </rPh>
    <rPh sb="91" eb="93">
      <t>チョウサ</t>
    </rPh>
    <rPh sb="96" eb="98">
      <t>イジ</t>
    </rPh>
    <rPh sb="98" eb="100">
      <t>コウジョウ</t>
    </rPh>
    <rPh sb="101" eb="103">
      <t>ヒツヨウ</t>
    </rPh>
    <phoneticPr fontId="1"/>
  </si>
  <si>
    <r>
      <t>①経営収支比率と⑤料金回収率：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傾向であるため、将来的には水道料金を見直すことが必要となる時期が到来すると思われる。
⑧有収率：
配水及び給水管の漏水調査を実施することにより、有収率をある程度維持してきたが、</t>
    </r>
    <r>
      <rPr>
        <sz val="11"/>
        <color theme="1"/>
        <rFont val="ＭＳ ゴシック"/>
      </rPr>
      <t>近年は全国平均及び類似団体平均を下回っている。引き続き漏水調査や老朽管の更新を行い、有収率の維持向上を目指す必要があると思われる。</t>
    </r>
  </si>
</sst>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c:v>
                </c:pt>
                <c:pt idx="1">
                  <c:v>0.18</c:v>
                </c:pt>
                <c:pt idx="2">
                  <c:v>0.11</c:v>
                </c:pt>
                <c:pt idx="3">
                  <c:v>0.15</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0.61</c:v>
                </c:pt>
                <c:pt idx="1">
                  <c:v>0.51</c:v>
                </c:pt>
                <c:pt idx="2">
                  <c:v>0.57999999999999996</c:v>
                </c:pt>
                <c:pt idx="3">
                  <c:v>0.54</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51.12</c:v>
                </c:pt>
                <c:pt idx="1">
                  <c:v>52.58</c:v>
                </c:pt>
                <c:pt idx="2">
                  <c:v>53.56</c:v>
                </c:pt>
                <c:pt idx="3">
                  <c:v>52.13</c:v>
                </c:pt>
                <c:pt idx="4">
                  <c:v>52.08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59.01</c:v>
                </c:pt>
                <c:pt idx="1">
                  <c:v>60.03</c:v>
                </c:pt>
                <c:pt idx="2">
                  <c:v>59.74</c:v>
                </c:pt>
                <c:pt idx="3">
                  <c:v>59.67</c:v>
                </c:pt>
                <c:pt idx="4">
                  <c:v>60.12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85.44</c:v>
                </c:pt>
                <c:pt idx="1">
                  <c:v>84.65</c:v>
                </c:pt>
                <c:pt idx="2">
                  <c:v>83.12</c:v>
                </c:pt>
                <c:pt idx="3">
                  <c:v>84.37</c:v>
                </c:pt>
                <c:pt idx="4">
                  <c:v>83.97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85.37</c:v>
                </c:pt>
                <c:pt idx="1">
                  <c:v>84.81</c:v>
                </c:pt>
                <c:pt idx="2">
                  <c:v>84.8</c:v>
                </c:pt>
                <c:pt idx="3">
                  <c:v>84.6</c:v>
                </c:pt>
                <c:pt idx="4">
                  <c:v>84.24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121.19</c:v>
                </c:pt>
                <c:pt idx="1">
                  <c:v>125.41</c:v>
                </c:pt>
                <c:pt idx="2">
                  <c:v>126.44</c:v>
                </c:pt>
                <c:pt idx="3">
                  <c:v>117.52</c:v>
                </c:pt>
                <c:pt idx="4">
                  <c:v>127.36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110.95</c:v>
                </c:pt>
                <c:pt idx="1">
                  <c:v>110.68</c:v>
                </c:pt>
                <c:pt idx="2">
                  <c:v>110.66</c:v>
                </c:pt>
                <c:pt idx="3">
                  <c:v>109.01</c:v>
                </c:pt>
                <c:pt idx="4">
                  <c:v>108.83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31.3</c:v>
                </c:pt>
                <c:pt idx="1">
                  <c:v>33.590000000000003</c:v>
                </c:pt>
                <c:pt idx="2">
                  <c:v>35.090000000000003</c:v>
                </c:pt>
                <c:pt idx="3">
                  <c:v>37.31</c:v>
                </c:pt>
                <c:pt idx="4">
                  <c:v>39.83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c:v>
                </c:pt>
                <c:pt idx="1">
                  <c:v>47.28</c:v>
                </c:pt>
                <c:pt idx="2">
                  <c:v>47.66</c:v>
                </c:pt>
                <c:pt idx="3">
                  <c:v>48.17</c:v>
                </c:pt>
                <c:pt idx="4">
                  <c:v>48.83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19.260000000000002</c:v>
                </c:pt>
                <c:pt idx="1">
                  <c:v>23.25</c:v>
                </c:pt>
                <c:pt idx="2">
                  <c:v>25.05</c:v>
                </c:pt>
                <c:pt idx="3">
                  <c:v>27.68</c:v>
                </c:pt>
                <c:pt idx="4">
                  <c:v>28.61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12.19</c:v>
                </c:pt>
                <c:pt idx="2">
                  <c:v>15.1</c:v>
                </c:pt>
                <c:pt idx="3">
                  <c:v>17.12</c:v>
                </c:pt>
                <c:pt idx="4">
                  <c:v>18.18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3.91</c:v>
                </c:pt>
                <c:pt idx="1">
                  <c:v>3.56</c:v>
                </c:pt>
                <c:pt idx="2">
                  <c:v>2.74</c:v>
                </c:pt>
                <c:pt idx="3">
                  <c:v>3.7</c:v>
                </c:pt>
                <c:pt idx="4">
                  <c:v>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526.21</c:v>
                </c:pt>
                <c:pt idx="1">
                  <c:v>736.26</c:v>
                </c:pt>
                <c:pt idx="2">
                  <c:v>802.97</c:v>
                </c:pt>
                <c:pt idx="3">
                  <c:v>727.42</c:v>
                </c:pt>
                <c:pt idx="4">
                  <c:v>716.49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377.63</c:v>
                </c:pt>
                <c:pt idx="1">
                  <c:v>357.34</c:v>
                </c:pt>
                <c:pt idx="2">
                  <c:v>366.03</c:v>
                </c:pt>
                <c:pt idx="3">
                  <c:v>365.18</c:v>
                </c:pt>
                <c:pt idx="4">
                  <c:v>327.77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268.42</c:v>
                </c:pt>
                <c:pt idx="1">
                  <c:v>263.62</c:v>
                </c:pt>
                <c:pt idx="2">
                  <c:v>260.62</c:v>
                </c:pt>
                <c:pt idx="3">
                  <c:v>259.60000000000002</c:v>
                </c:pt>
                <c:pt idx="4">
                  <c:v>251.03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364.71</c:v>
                </c:pt>
                <c:pt idx="1">
                  <c:v>373.69</c:v>
                </c:pt>
                <c:pt idx="2">
                  <c:v>370.12</c:v>
                </c:pt>
                <c:pt idx="3">
                  <c:v>371.65</c:v>
                </c:pt>
                <c:pt idx="4">
                  <c:v>397.1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122.79</c:v>
                </c:pt>
                <c:pt idx="1">
                  <c:v>127.13</c:v>
                </c:pt>
                <c:pt idx="2">
                  <c:v>128.6</c:v>
                </c:pt>
                <c:pt idx="3">
                  <c:v>116.64</c:v>
                </c:pt>
                <c:pt idx="4">
                  <c:v>129.13999999999999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100.65</c:v>
                </c:pt>
                <c:pt idx="1">
                  <c:v>99.87</c:v>
                </c:pt>
                <c:pt idx="2">
                  <c:v>100.42</c:v>
                </c:pt>
                <c:pt idx="3">
                  <c:v>98.77</c:v>
                </c:pt>
                <c:pt idx="4">
                  <c:v>95.79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113.94</c:v>
                </c:pt>
                <c:pt idx="1">
                  <c:v>109.23</c:v>
                </c:pt>
                <c:pt idx="2">
                  <c:v>107.83</c:v>
                </c:pt>
                <c:pt idx="3">
                  <c:v>118.9</c:v>
                </c:pt>
                <c:pt idx="4">
                  <c:v>109.29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170.19</c:v>
                </c:pt>
                <c:pt idx="1">
                  <c:v>171.81</c:v>
                </c:pt>
                <c:pt idx="2">
                  <c:v>171.67</c:v>
                </c:pt>
                <c:pt idx="3">
                  <c:v>173.67</c:v>
                </c:pt>
                <c:pt idx="4">
                  <c:v>171.13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1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48088</v>
      </c>
      <c r="AM8" s="31"/>
      <c r="AN8" s="31"/>
      <c r="AO8" s="31"/>
      <c r="AP8" s="31"/>
      <c r="AQ8" s="31"/>
      <c r="AR8" s="31"/>
      <c r="AS8" s="31"/>
      <c r="AT8" s="7">
        <f>データ!$S$6</f>
        <v>127.03</v>
      </c>
      <c r="AU8" s="15"/>
      <c r="AV8" s="15"/>
      <c r="AW8" s="15"/>
      <c r="AX8" s="15"/>
      <c r="AY8" s="15"/>
      <c r="AZ8" s="15"/>
      <c r="BA8" s="15"/>
      <c r="BB8" s="29">
        <f>データ!$T$6</f>
        <v>378.56</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25</v>
      </c>
      <c r="J9" s="13"/>
      <c r="K9" s="13"/>
      <c r="L9" s="13"/>
      <c r="M9" s="13"/>
      <c r="N9" s="13"/>
      <c r="O9" s="24"/>
      <c r="P9" s="27" t="s">
        <v>26</v>
      </c>
      <c r="Q9" s="27"/>
      <c r="R9" s="27"/>
      <c r="S9" s="27"/>
      <c r="T9" s="27"/>
      <c r="U9" s="27"/>
      <c r="V9" s="27"/>
      <c r="W9" s="27" t="s">
        <v>24</v>
      </c>
      <c r="X9" s="27"/>
      <c r="Y9" s="27"/>
      <c r="Z9" s="27"/>
      <c r="AA9" s="27"/>
      <c r="AB9" s="27"/>
      <c r="AC9" s="27"/>
      <c r="AD9" s="2"/>
      <c r="AE9" s="2"/>
      <c r="AF9" s="2"/>
      <c r="AG9" s="2"/>
      <c r="AH9" s="18"/>
      <c r="AI9" s="18"/>
      <c r="AJ9" s="18"/>
      <c r="AK9" s="18"/>
      <c r="AL9" s="27" t="s">
        <v>29</v>
      </c>
      <c r="AM9" s="27"/>
      <c r="AN9" s="27"/>
      <c r="AO9" s="27"/>
      <c r="AP9" s="27"/>
      <c r="AQ9" s="27"/>
      <c r="AR9" s="27"/>
      <c r="AS9" s="27"/>
      <c r="AT9" s="5" t="s">
        <v>31</v>
      </c>
      <c r="AU9" s="13"/>
      <c r="AV9" s="13"/>
      <c r="AW9" s="13"/>
      <c r="AX9" s="13"/>
      <c r="AY9" s="13"/>
      <c r="AZ9" s="13"/>
      <c r="BA9" s="13"/>
      <c r="BB9" s="27" t="s">
        <v>17</v>
      </c>
      <c r="BC9" s="27"/>
      <c r="BD9" s="27"/>
      <c r="BE9" s="27"/>
      <c r="BF9" s="27"/>
      <c r="BG9" s="27"/>
      <c r="BH9" s="27"/>
      <c r="BI9" s="27"/>
      <c r="BJ9" s="3"/>
      <c r="BK9" s="3"/>
      <c r="BL9" s="39" t="s">
        <v>33</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77.84</v>
      </c>
      <c r="J10" s="15"/>
      <c r="K10" s="15"/>
      <c r="L10" s="15"/>
      <c r="M10" s="15"/>
      <c r="N10" s="15"/>
      <c r="O10" s="26"/>
      <c r="P10" s="29">
        <f>データ!$P$6</f>
        <v>98.88</v>
      </c>
      <c r="Q10" s="29"/>
      <c r="R10" s="29"/>
      <c r="S10" s="29"/>
      <c r="T10" s="29"/>
      <c r="U10" s="29"/>
      <c r="V10" s="29"/>
      <c r="W10" s="31">
        <f>データ!$Q$6</f>
        <v>3025</v>
      </c>
      <c r="X10" s="31"/>
      <c r="Y10" s="31"/>
      <c r="Z10" s="31"/>
      <c r="AA10" s="31"/>
      <c r="AB10" s="31"/>
      <c r="AC10" s="31"/>
      <c r="AD10" s="2"/>
      <c r="AE10" s="2"/>
      <c r="AF10" s="2"/>
      <c r="AG10" s="2"/>
      <c r="AH10" s="18"/>
      <c r="AI10" s="18"/>
      <c r="AJ10" s="18"/>
      <c r="AK10" s="18"/>
      <c r="AL10" s="31">
        <f>データ!$U$6</f>
        <v>47339</v>
      </c>
      <c r="AM10" s="31"/>
      <c r="AN10" s="31"/>
      <c r="AO10" s="31"/>
      <c r="AP10" s="31"/>
      <c r="AQ10" s="31"/>
      <c r="AR10" s="31"/>
      <c r="AS10" s="31"/>
      <c r="AT10" s="7">
        <f>データ!$V$6</f>
        <v>104.86</v>
      </c>
      <c r="AU10" s="15"/>
      <c r="AV10" s="15"/>
      <c r="AW10" s="15"/>
      <c r="AX10" s="15"/>
      <c r="AY10" s="15"/>
      <c r="AZ10" s="15"/>
      <c r="BA10" s="15"/>
      <c r="BB10" s="29">
        <f>データ!$W$6</f>
        <v>451.45</v>
      </c>
      <c r="BC10" s="29"/>
      <c r="BD10" s="29"/>
      <c r="BE10" s="29"/>
      <c r="BF10" s="29"/>
      <c r="BG10" s="29"/>
      <c r="BH10" s="29"/>
      <c r="BI10" s="29"/>
      <c r="BJ10" s="2"/>
      <c r="BK10" s="2"/>
      <c r="BL10" s="40" t="s">
        <v>36</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109</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1</v>
      </c>
      <c r="F84" s="12" t="s">
        <v>46</v>
      </c>
      <c r="G84" s="12" t="s">
        <v>48</v>
      </c>
      <c r="H84" s="12" t="s">
        <v>44</v>
      </c>
      <c r="I84" s="12" t="s">
        <v>11</v>
      </c>
      <c r="J84" s="12" t="s">
        <v>28</v>
      </c>
      <c r="K84" s="12" t="s">
        <v>49</v>
      </c>
      <c r="L84" s="12" t="s">
        <v>50</v>
      </c>
      <c r="M84" s="12" t="s">
        <v>35</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F/qRTtAoK+98V+T1e7kQVz+TjwaYNC0VaoAAc2JbvbFjFEyEW9sOaE3mtdGuAqf5rqUWxOrf56H90VzI3/ehOQ==" saltValue="QNjoIicUVfvfIzr9vN4++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58</v>
      </c>
      <c r="D3" s="72" t="s">
        <v>59</v>
      </c>
      <c r="E3" s="72" t="s">
        <v>6</v>
      </c>
      <c r="F3" s="72" t="s">
        <v>5</v>
      </c>
      <c r="G3" s="72" t="s">
        <v>27</v>
      </c>
      <c r="H3" s="80" t="s">
        <v>32</v>
      </c>
      <c r="I3" s="83"/>
      <c r="J3" s="83"/>
      <c r="K3" s="83"/>
      <c r="L3" s="83"/>
      <c r="M3" s="83"/>
      <c r="N3" s="83"/>
      <c r="O3" s="83"/>
      <c r="P3" s="83"/>
      <c r="Q3" s="83"/>
      <c r="R3" s="83"/>
      <c r="S3" s="83"/>
      <c r="T3" s="83"/>
      <c r="U3" s="83"/>
      <c r="V3" s="83"/>
      <c r="W3" s="87"/>
      <c r="X3" s="89" t="s">
        <v>55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53</v>
      </c>
      <c r="Y4" s="90"/>
      <c r="Z4" s="90"/>
      <c r="AA4" s="90"/>
      <c r="AB4" s="90"/>
      <c r="AC4" s="90"/>
      <c r="AD4" s="90"/>
      <c r="AE4" s="90"/>
      <c r="AF4" s="90"/>
      <c r="AG4" s="90"/>
      <c r="AH4" s="90"/>
      <c r="AI4" s="90" t="s">
        <v>0</v>
      </c>
      <c r="AJ4" s="90"/>
      <c r="AK4" s="90"/>
      <c r="AL4" s="90"/>
      <c r="AM4" s="90"/>
      <c r="AN4" s="90"/>
      <c r="AO4" s="90"/>
      <c r="AP4" s="90"/>
      <c r="AQ4" s="90"/>
      <c r="AR4" s="90"/>
      <c r="AS4" s="90"/>
      <c r="AT4" s="90" t="s">
        <v>41</v>
      </c>
      <c r="AU4" s="90"/>
      <c r="AV4" s="90"/>
      <c r="AW4" s="90"/>
      <c r="AX4" s="90"/>
      <c r="AY4" s="90"/>
      <c r="AZ4" s="90"/>
      <c r="BA4" s="90"/>
      <c r="BB4" s="90"/>
      <c r="BC4" s="90"/>
      <c r="BD4" s="90"/>
      <c r="BE4" s="90" t="s">
        <v>61</v>
      </c>
      <c r="BF4" s="90"/>
      <c r="BG4" s="90"/>
      <c r="BH4" s="90"/>
      <c r="BI4" s="90"/>
      <c r="BJ4" s="90"/>
      <c r="BK4" s="90"/>
      <c r="BL4" s="90"/>
      <c r="BM4" s="90"/>
      <c r="BN4" s="90"/>
      <c r="BO4" s="90"/>
      <c r="BP4" s="90" t="s">
        <v>37</v>
      </c>
      <c r="BQ4" s="90"/>
      <c r="BR4" s="90"/>
      <c r="BS4" s="90"/>
      <c r="BT4" s="90"/>
      <c r="BU4" s="90"/>
      <c r="BV4" s="90"/>
      <c r="BW4" s="90"/>
      <c r="BX4" s="90"/>
      <c r="BY4" s="90"/>
      <c r="BZ4" s="90"/>
      <c r="CA4" s="90" t="s">
        <v>63</v>
      </c>
      <c r="CB4" s="90"/>
      <c r="CC4" s="90"/>
      <c r="CD4" s="90"/>
      <c r="CE4" s="90"/>
      <c r="CF4" s="90"/>
      <c r="CG4" s="90"/>
      <c r="CH4" s="90"/>
      <c r="CI4" s="90"/>
      <c r="CJ4" s="90"/>
      <c r="CK4" s="90"/>
      <c r="CL4" s="90" t="s">
        <v>64</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62</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30</v>
      </c>
      <c r="B5" s="74"/>
      <c r="C5" s="74"/>
      <c r="D5" s="74"/>
      <c r="E5" s="74"/>
      <c r="F5" s="74"/>
      <c r="G5" s="74"/>
      <c r="H5" s="82" t="s">
        <v>57</v>
      </c>
      <c r="I5" s="82" t="s">
        <v>69</v>
      </c>
      <c r="J5" s="82" t="s">
        <v>70</v>
      </c>
      <c r="K5" s="82" t="s">
        <v>71</v>
      </c>
      <c r="L5" s="82" t="s">
        <v>72</v>
      </c>
      <c r="M5" s="82" t="s">
        <v>7</v>
      </c>
      <c r="N5" s="82" t="s">
        <v>73</v>
      </c>
      <c r="O5" s="82" t="s">
        <v>74</v>
      </c>
      <c r="P5" s="82" t="s">
        <v>75</v>
      </c>
      <c r="Q5" s="82" t="s">
        <v>76</v>
      </c>
      <c r="R5" s="82" t="s">
        <v>77</v>
      </c>
      <c r="S5" s="82" t="s">
        <v>78</v>
      </c>
      <c r="T5" s="82" t="s">
        <v>65</v>
      </c>
      <c r="U5" s="82" t="s">
        <v>79</v>
      </c>
      <c r="V5" s="82" t="s">
        <v>80</v>
      </c>
      <c r="W5" s="82" t="s">
        <v>81</v>
      </c>
      <c r="X5" s="82" t="s">
        <v>82</v>
      </c>
      <c r="Y5" s="82" t="s">
        <v>83</v>
      </c>
      <c r="Z5" s="82" t="s">
        <v>84</v>
      </c>
      <c r="AA5" s="82" t="s">
        <v>85</v>
      </c>
      <c r="AB5" s="82" t="s">
        <v>86</v>
      </c>
      <c r="AC5" s="82" t="s">
        <v>87</v>
      </c>
      <c r="AD5" s="82" t="s">
        <v>89</v>
      </c>
      <c r="AE5" s="82" t="s">
        <v>90</v>
      </c>
      <c r="AF5" s="82" t="s">
        <v>91</v>
      </c>
      <c r="AG5" s="82" t="s">
        <v>92</v>
      </c>
      <c r="AH5" s="82" t="s">
        <v>45</v>
      </c>
      <c r="AI5" s="82" t="s">
        <v>82</v>
      </c>
      <c r="AJ5" s="82" t="s">
        <v>83</v>
      </c>
      <c r="AK5" s="82" t="s">
        <v>84</v>
      </c>
      <c r="AL5" s="82" t="s">
        <v>85</v>
      </c>
      <c r="AM5" s="82" t="s">
        <v>86</v>
      </c>
      <c r="AN5" s="82" t="s">
        <v>87</v>
      </c>
      <c r="AO5" s="82" t="s">
        <v>89</v>
      </c>
      <c r="AP5" s="82" t="s">
        <v>90</v>
      </c>
      <c r="AQ5" s="82" t="s">
        <v>91</v>
      </c>
      <c r="AR5" s="82" t="s">
        <v>92</v>
      </c>
      <c r="AS5" s="82" t="s">
        <v>88</v>
      </c>
      <c r="AT5" s="82" t="s">
        <v>82</v>
      </c>
      <c r="AU5" s="82" t="s">
        <v>83</v>
      </c>
      <c r="AV5" s="82" t="s">
        <v>84</v>
      </c>
      <c r="AW5" s="82" t="s">
        <v>85</v>
      </c>
      <c r="AX5" s="82" t="s">
        <v>86</v>
      </c>
      <c r="AY5" s="82" t="s">
        <v>87</v>
      </c>
      <c r="AZ5" s="82" t="s">
        <v>89</v>
      </c>
      <c r="BA5" s="82" t="s">
        <v>90</v>
      </c>
      <c r="BB5" s="82" t="s">
        <v>91</v>
      </c>
      <c r="BC5" s="82" t="s">
        <v>92</v>
      </c>
      <c r="BD5" s="82" t="s">
        <v>88</v>
      </c>
      <c r="BE5" s="82" t="s">
        <v>82</v>
      </c>
      <c r="BF5" s="82" t="s">
        <v>83</v>
      </c>
      <c r="BG5" s="82" t="s">
        <v>84</v>
      </c>
      <c r="BH5" s="82" t="s">
        <v>85</v>
      </c>
      <c r="BI5" s="82" t="s">
        <v>86</v>
      </c>
      <c r="BJ5" s="82" t="s">
        <v>87</v>
      </c>
      <c r="BK5" s="82" t="s">
        <v>89</v>
      </c>
      <c r="BL5" s="82" t="s">
        <v>90</v>
      </c>
      <c r="BM5" s="82" t="s">
        <v>91</v>
      </c>
      <c r="BN5" s="82" t="s">
        <v>92</v>
      </c>
      <c r="BO5" s="82" t="s">
        <v>88</v>
      </c>
      <c r="BP5" s="82" t="s">
        <v>82</v>
      </c>
      <c r="BQ5" s="82" t="s">
        <v>83</v>
      </c>
      <c r="BR5" s="82" t="s">
        <v>84</v>
      </c>
      <c r="BS5" s="82" t="s">
        <v>85</v>
      </c>
      <c r="BT5" s="82" t="s">
        <v>86</v>
      </c>
      <c r="BU5" s="82" t="s">
        <v>87</v>
      </c>
      <c r="BV5" s="82" t="s">
        <v>89</v>
      </c>
      <c r="BW5" s="82" t="s">
        <v>90</v>
      </c>
      <c r="BX5" s="82" t="s">
        <v>91</v>
      </c>
      <c r="BY5" s="82" t="s">
        <v>92</v>
      </c>
      <c r="BZ5" s="82" t="s">
        <v>88</v>
      </c>
      <c r="CA5" s="82" t="s">
        <v>82</v>
      </c>
      <c r="CB5" s="82" t="s">
        <v>83</v>
      </c>
      <c r="CC5" s="82" t="s">
        <v>84</v>
      </c>
      <c r="CD5" s="82" t="s">
        <v>85</v>
      </c>
      <c r="CE5" s="82" t="s">
        <v>86</v>
      </c>
      <c r="CF5" s="82" t="s">
        <v>87</v>
      </c>
      <c r="CG5" s="82" t="s">
        <v>89</v>
      </c>
      <c r="CH5" s="82" t="s">
        <v>90</v>
      </c>
      <c r="CI5" s="82" t="s">
        <v>91</v>
      </c>
      <c r="CJ5" s="82" t="s">
        <v>92</v>
      </c>
      <c r="CK5" s="82" t="s">
        <v>88</v>
      </c>
      <c r="CL5" s="82" t="s">
        <v>82</v>
      </c>
      <c r="CM5" s="82" t="s">
        <v>83</v>
      </c>
      <c r="CN5" s="82" t="s">
        <v>84</v>
      </c>
      <c r="CO5" s="82" t="s">
        <v>85</v>
      </c>
      <c r="CP5" s="82" t="s">
        <v>86</v>
      </c>
      <c r="CQ5" s="82" t="s">
        <v>87</v>
      </c>
      <c r="CR5" s="82" t="s">
        <v>89</v>
      </c>
      <c r="CS5" s="82" t="s">
        <v>90</v>
      </c>
      <c r="CT5" s="82" t="s">
        <v>91</v>
      </c>
      <c r="CU5" s="82" t="s">
        <v>92</v>
      </c>
      <c r="CV5" s="82" t="s">
        <v>88</v>
      </c>
      <c r="CW5" s="82" t="s">
        <v>82</v>
      </c>
      <c r="CX5" s="82" t="s">
        <v>83</v>
      </c>
      <c r="CY5" s="82" t="s">
        <v>84</v>
      </c>
      <c r="CZ5" s="82" t="s">
        <v>85</v>
      </c>
      <c r="DA5" s="82" t="s">
        <v>86</v>
      </c>
      <c r="DB5" s="82" t="s">
        <v>87</v>
      </c>
      <c r="DC5" s="82" t="s">
        <v>89</v>
      </c>
      <c r="DD5" s="82" t="s">
        <v>90</v>
      </c>
      <c r="DE5" s="82" t="s">
        <v>91</v>
      </c>
      <c r="DF5" s="82" t="s">
        <v>92</v>
      </c>
      <c r="DG5" s="82" t="s">
        <v>88</v>
      </c>
      <c r="DH5" s="82" t="s">
        <v>82</v>
      </c>
      <c r="DI5" s="82" t="s">
        <v>83</v>
      </c>
      <c r="DJ5" s="82" t="s">
        <v>84</v>
      </c>
      <c r="DK5" s="82" t="s">
        <v>85</v>
      </c>
      <c r="DL5" s="82" t="s">
        <v>86</v>
      </c>
      <c r="DM5" s="82" t="s">
        <v>87</v>
      </c>
      <c r="DN5" s="82" t="s">
        <v>89</v>
      </c>
      <c r="DO5" s="82" t="s">
        <v>90</v>
      </c>
      <c r="DP5" s="82" t="s">
        <v>91</v>
      </c>
      <c r="DQ5" s="82" t="s">
        <v>92</v>
      </c>
      <c r="DR5" s="82" t="s">
        <v>88</v>
      </c>
      <c r="DS5" s="82" t="s">
        <v>82</v>
      </c>
      <c r="DT5" s="82" t="s">
        <v>83</v>
      </c>
      <c r="DU5" s="82" t="s">
        <v>84</v>
      </c>
      <c r="DV5" s="82" t="s">
        <v>85</v>
      </c>
      <c r="DW5" s="82" t="s">
        <v>86</v>
      </c>
      <c r="DX5" s="82" t="s">
        <v>87</v>
      </c>
      <c r="DY5" s="82" t="s">
        <v>89</v>
      </c>
      <c r="DZ5" s="82" t="s">
        <v>90</v>
      </c>
      <c r="EA5" s="82" t="s">
        <v>91</v>
      </c>
      <c r="EB5" s="82" t="s">
        <v>92</v>
      </c>
      <c r="EC5" s="82" t="s">
        <v>88</v>
      </c>
      <c r="ED5" s="82" t="s">
        <v>82</v>
      </c>
      <c r="EE5" s="82" t="s">
        <v>83</v>
      </c>
      <c r="EF5" s="82" t="s">
        <v>84</v>
      </c>
      <c r="EG5" s="82" t="s">
        <v>85</v>
      </c>
      <c r="EH5" s="82" t="s">
        <v>86</v>
      </c>
      <c r="EI5" s="82" t="s">
        <v>87</v>
      </c>
      <c r="EJ5" s="82" t="s">
        <v>89</v>
      </c>
      <c r="EK5" s="82" t="s">
        <v>90</v>
      </c>
      <c r="EL5" s="82" t="s">
        <v>91</v>
      </c>
      <c r="EM5" s="82" t="s">
        <v>92</v>
      </c>
      <c r="EN5" s="82" t="s">
        <v>88</v>
      </c>
    </row>
    <row r="6" spans="1:144" s="69" customFormat="1">
      <c r="A6" s="70" t="s">
        <v>93</v>
      </c>
      <c r="B6" s="75">
        <f t="shared" ref="B6:W6" si="1">B7</f>
        <v>2020</v>
      </c>
      <c r="C6" s="75">
        <f t="shared" si="1"/>
        <v>162086</v>
      </c>
      <c r="D6" s="75">
        <f t="shared" si="1"/>
        <v>46</v>
      </c>
      <c r="E6" s="75">
        <f t="shared" si="1"/>
        <v>1</v>
      </c>
      <c r="F6" s="75">
        <f t="shared" si="1"/>
        <v>0</v>
      </c>
      <c r="G6" s="75">
        <f t="shared" si="1"/>
        <v>1</v>
      </c>
      <c r="H6" s="75" t="str">
        <f t="shared" si="1"/>
        <v>富山県　砺波市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77.84</v>
      </c>
      <c r="P6" s="85">
        <f t="shared" si="1"/>
        <v>98.88</v>
      </c>
      <c r="Q6" s="85">
        <f t="shared" si="1"/>
        <v>3025</v>
      </c>
      <c r="R6" s="85">
        <f t="shared" si="1"/>
        <v>48088</v>
      </c>
      <c r="S6" s="85">
        <f t="shared" si="1"/>
        <v>127.03</v>
      </c>
      <c r="T6" s="85">
        <f t="shared" si="1"/>
        <v>378.56</v>
      </c>
      <c r="U6" s="85">
        <f t="shared" si="1"/>
        <v>47339</v>
      </c>
      <c r="V6" s="85">
        <f t="shared" si="1"/>
        <v>104.86</v>
      </c>
      <c r="W6" s="85">
        <f t="shared" si="1"/>
        <v>451.45</v>
      </c>
      <c r="X6" s="91">
        <f t="shared" ref="X6:AG6" si="2">IF(X7="",NA(),X7)</f>
        <v>121.19</v>
      </c>
      <c r="Y6" s="91">
        <f t="shared" si="2"/>
        <v>125.41</v>
      </c>
      <c r="Z6" s="91">
        <f t="shared" si="2"/>
        <v>126.44</v>
      </c>
      <c r="AA6" s="91">
        <f t="shared" si="2"/>
        <v>117.52</v>
      </c>
      <c r="AB6" s="91">
        <f t="shared" si="2"/>
        <v>127.36</v>
      </c>
      <c r="AC6" s="91">
        <f t="shared" si="2"/>
        <v>110.95</v>
      </c>
      <c r="AD6" s="91">
        <f t="shared" si="2"/>
        <v>110.68</v>
      </c>
      <c r="AE6" s="91">
        <f t="shared" si="2"/>
        <v>110.66</v>
      </c>
      <c r="AF6" s="91">
        <f t="shared" si="2"/>
        <v>109.01</v>
      </c>
      <c r="AG6" s="91">
        <f t="shared" si="2"/>
        <v>108.83</v>
      </c>
      <c r="AH6" s="85" t="str">
        <f>IF(AH7="","",IF(AH7="-","【-】","【"&amp;SUBSTITUTE(TEXT(AH7,"#,##0.00"),"-","△")&amp;"】"))</f>
        <v>【110.27】</v>
      </c>
      <c r="AI6" s="85">
        <f t="shared" ref="AI6:AR6" si="3">IF(AI7="",NA(),AI7)</f>
        <v>0</v>
      </c>
      <c r="AJ6" s="85">
        <f t="shared" si="3"/>
        <v>0</v>
      </c>
      <c r="AK6" s="85">
        <f t="shared" si="3"/>
        <v>0</v>
      </c>
      <c r="AL6" s="85">
        <f t="shared" si="3"/>
        <v>0</v>
      </c>
      <c r="AM6" s="85">
        <f t="shared" si="3"/>
        <v>0</v>
      </c>
      <c r="AN6" s="91">
        <f t="shared" si="3"/>
        <v>3.91</v>
      </c>
      <c r="AO6" s="91">
        <f t="shared" si="3"/>
        <v>3.56</v>
      </c>
      <c r="AP6" s="91">
        <f t="shared" si="3"/>
        <v>2.74</v>
      </c>
      <c r="AQ6" s="91">
        <f t="shared" si="3"/>
        <v>3.7</v>
      </c>
      <c r="AR6" s="91">
        <f t="shared" si="3"/>
        <v>4.34</v>
      </c>
      <c r="AS6" s="85" t="str">
        <f>IF(AS7="","",IF(AS7="-","【-】","【"&amp;SUBSTITUTE(TEXT(AS7,"#,##0.00"),"-","△")&amp;"】"))</f>
        <v>【1.15】</v>
      </c>
      <c r="AT6" s="91">
        <f t="shared" ref="AT6:BC6" si="4">IF(AT7="",NA(),AT7)</f>
        <v>526.21</v>
      </c>
      <c r="AU6" s="91">
        <f t="shared" si="4"/>
        <v>736.26</v>
      </c>
      <c r="AV6" s="91">
        <f t="shared" si="4"/>
        <v>802.97</v>
      </c>
      <c r="AW6" s="91">
        <f t="shared" si="4"/>
        <v>727.42</v>
      </c>
      <c r="AX6" s="91">
        <f t="shared" si="4"/>
        <v>716.49</v>
      </c>
      <c r="AY6" s="91">
        <f t="shared" si="4"/>
        <v>377.63</v>
      </c>
      <c r="AZ6" s="91">
        <f t="shared" si="4"/>
        <v>357.34</v>
      </c>
      <c r="BA6" s="91">
        <f t="shared" si="4"/>
        <v>366.03</v>
      </c>
      <c r="BB6" s="91">
        <f t="shared" si="4"/>
        <v>365.18</v>
      </c>
      <c r="BC6" s="91">
        <f t="shared" si="4"/>
        <v>327.77</v>
      </c>
      <c r="BD6" s="85" t="str">
        <f>IF(BD7="","",IF(BD7="-","【-】","【"&amp;SUBSTITUTE(TEXT(BD7,"#,##0.00"),"-","△")&amp;"】"))</f>
        <v>【260.31】</v>
      </c>
      <c r="BE6" s="91">
        <f t="shared" ref="BE6:BN6" si="5">IF(BE7="",NA(),BE7)</f>
        <v>268.42</v>
      </c>
      <c r="BF6" s="91">
        <f t="shared" si="5"/>
        <v>263.62</v>
      </c>
      <c r="BG6" s="91">
        <f t="shared" si="5"/>
        <v>260.62</v>
      </c>
      <c r="BH6" s="91">
        <f t="shared" si="5"/>
        <v>259.60000000000002</v>
      </c>
      <c r="BI6" s="91">
        <f t="shared" si="5"/>
        <v>251.03</v>
      </c>
      <c r="BJ6" s="91">
        <f t="shared" si="5"/>
        <v>364.71</v>
      </c>
      <c r="BK6" s="91">
        <f t="shared" si="5"/>
        <v>373.69</v>
      </c>
      <c r="BL6" s="91">
        <f t="shared" si="5"/>
        <v>370.12</v>
      </c>
      <c r="BM6" s="91">
        <f t="shared" si="5"/>
        <v>371.65</v>
      </c>
      <c r="BN6" s="91">
        <f t="shared" si="5"/>
        <v>397.1</v>
      </c>
      <c r="BO6" s="85" t="str">
        <f>IF(BO7="","",IF(BO7="-","【-】","【"&amp;SUBSTITUTE(TEXT(BO7,"#,##0.00"),"-","△")&amp;"】"))</f>
        <v>【275.67】</v>
      </c>
      <c r="BP6" s="91">
        <f t="shared" ref="BP6:BY6" si="6">IF(BP7="",NA(),BP7)</f>
        <v>122.79</v>
      </c>
      <c r="BQ6" s="91">
        <f t="shared" si="6"/>
        <v>127.13</v>
      </c>
      <c r="BR6" s="91">
        <f t="shared" si="6"/>
        <v>128.6</v>
      </c>
      <c r="BS6" s="91">
        <f t="shared" si="6"/>
        <v>116.64</v>
      </c>
      <c r="BT6" s="91">
        <f t="shared" si="6"/>
        <v>129.13999999999999</v>
      </c>
      <c r="BU6" s="91">
        <f t="shared" si="6"/>
        <v>100.65</v>
      </c>
      <c r="BV6" s="91">
        <f t="shared" si="6"/>
        <v>99.87</v>
      </c>
      <c r="BW6" s="91">
        <f t="shared" si="6"/>
        <v>100.42</v>
      </c>
      <c r="BX6" s="91">
        <f t="shared" si="6"/>
        <v>98.77</v>
      </c>
      <c r="BY6" s="91">
        <f t="shared" si="6"/>
        <v>95.79</v>
      </c>
      <c r="BZ6" s="85" t="str">
        <f>IF(BZ7="","",IF(BZ7="-","【-】","【"&amp;SUBSTITUTE(TEXT(BZ7,"#,##0.00"),"-","△")&amp;"】"))</f>
        <v>【100.05】</v>
      </c>
      <c r="CA6" s="91">
        <f t="shared" ref="CA6:CJ6" si="7">IF(CA7="",NA(),CA7)</f>
        <v>113.94</v>
      </c>
      <c r="CB6" s="91">
        <f t="shared" si="7"/>
        <v>109.23</v>
      </c>
      <c r="CC6" s="91">
        <f t="shared" si="7"/>
        <v>107.83</v>
      </c>
      <c r="CD6" s="91">
        <f t="shared" si="7"/>
        <v>118.9</v>
      </c>
      <c r="CE6" s="91">
        <f t="shared" si="7"/>
        <v>109.29</v>
      </c>
      <c r="CF6" s="91">
        <f t="shared" si="7"/>
        <v>170.19</v>
      </c>
      <c r="CG6" s="91">
        <f t="shared" si="7"/>
        <v>171.81</v>
      </c>
      <c r="CH6" s="91">
        <f t="shared" si="7"/>
        <v>171.67</v>
      </c>
      <c r="CI6" s="91">
        <f t="shared" si="7"/>
        <v>173.67</v>
      </c>
      <c r="CJ6" s="91">
        <f t="shared" si="7"/>
        <v>171.13</v>
      </c>
      <c r="CK6" s="85" t="str">
        <f>IF(CK7="","",IF(CK7="-","【-】","【"&amp;SUBSTITUTE(TEXT(CK7,"#,##0.00"),"-","△")&amp;"】"))</f>
        <v>【166.40】</v>
      </c>
      <c r="CL6" s="91">
        <f t="shared" ref="CL6:CU6" si="8">IF(CL7="",NA(),CL7)</f>
        <v>51.12</v>
      </c>
      <c r="CM6" s="91">
        <f t="shared" si="8"/>
        <v>52.58</v>
      </c>
      <c r="CN6" s="91">
        <f t="shared" si="8"/>
        <v>53.56</v>
      </c>
      <c r="CO6" s="91">
        <f t="shared" si="8"/>
        <v>52.13</v>
      </c>
      <c r="CP6" s="91">
        <f t="shared" si="8"/>
        <v>52.08</v>
      </c>
      <c r="CQ6" s="91">
        <f t="shared" si="8"/>
        <v>59.01</v>
      </c>
      <c r="CR6" s="91">
        <f t="shared" si="8"/>
        <v>60.03</v>
      </c>
      <c r="CS6" s="91">
        <f t="shared" si="8"/>
        <v>59.74</v>
      </c>
      <c r="CT6" s="91">
        <f t="shared" si="8"/>
        <v>59.67</v>
      </c>
      <c r="CU6" s="91">
        <f t="shared" si="8"/>
        <v>60.12</v>
      </c>
      <c r="CV6" s="85" t="str">
        <f>IF(CV7="","",IF(CV7="-","【-】","【"&amp;SUBSTITUTE(TEXT(CV7,"#,##0.00"),"-","△")&amp;"】"))</f>
        <v>【60.69】</v>
      </c>
      <c r="CW6" s="91">
        <f t="shared" ref="CW6:DF6" si="9">IF(CW7="",NA(),CW7)</f>
        <v>85.44</v>
      </c>
      <c r="CX6" s="91">
        <f t="shared" si="9"/>
        <v>84.65</v>
      </c>
      <c r="CY6" s="91">
        <f t="shared" si="9"/>
        <v>83.12</v>
      </c>
      <c r="CZ6" s="91">
        <f t="shared" si="9"/>
        <v>84.37</v>
      </c>
      <c r="DA6" s="91">
        <f t="shared" si="9"/>
        <v>83.97</v>
      </c>
      <c r="DB6" s="91">
        <f t="shared" si="9"/>
        <v>85.37</v>
      </c>
      <c r="DC6" s="91">
        <f t="shared" si="9"/>
        <v>84.81</v>
      </c>
      <c r="DD6" s="91">
        <f t="shared" si="9"/>
        <v>84.8</v>
      </c>
      <c r="DE6" s="91">
        <f t="shared" si="9"/>
        <v>84.6</v>
      </c>
      <c r="DF6" s="91">
        <f t="shared" si="9"/>
        <v>84.24</v>
      </c>
      <c r="DG6" s="85" t="str">
        <f>IF(DG7="","",IF(DG7="-","【-】","【"&amp;SUBSTITUTE(TEXT(DG7,"#,##0.00"),"-","△")&amp;"】"))</f>
        <v>【89.82】</v>
      </c>
      <c r="DH6" s="91">
        <f t="shared" ref="DH6:DQ6" si="10">IF(DH7="",NA(),DH7)</f>
        <v>31.3</v>
      </c>
      <c r="DI6" s="91">
        <f t="shared" si="10"/>
        <v>33.590000000000003</v>
      </c>
      <c r="DJ6" s="91">
        <f t="shared" si="10"/>
        <v>35.090000000000003</v>
      </c>
      <c r="DK6" s="91">
        <f t="shared" si="10"/>
        <v>37.31</v>
      </c>
      <c r="DL6" s="91">
        <f t="shared" si="10"/>
        <v>39.83</v>
      </c>
      <c r="DM6" s="91">
        <f t="shared" si="10"/>
        <v>46.9</v>
      </c>
      <c r="DN6" s="91">
        <f t="shared" si="10"/>
        <v>47.28</v>
      </c>
      <c r="DO6" s="91">
        <f t="shared" si="10"/>
        <v>47.66</v>
      </c>
      <c r="DP6" s="91">
        <f t="shared" si="10"/>
        <v>48.17</v>
      </c>
      <c r="DQ6" s="91">
        <f t="shared" si="10"/>
        <v>48.83</v>
      </c>
      <c r="DR6" s="85" t="str">
        <f>IF(DR7="","",IF(DR7="-","【-】","【"&amp;SUBSTITUTE(TEXT(DR7,"#,##0.00"),"-","△")&amp;"】"))</f>
        <v>【50.19】</v>
      </c>
      <c r="DS6" s="91">
        <f t="shared" ref="DS6:EB6" si="11">IF(DS7="",NA(),DS7)</f>
        <v>19.260000000000002</v>
      </c>
      <c r="DT6" s="91">
        <f t="shared" si="11"/>
        <v>23.25</v>
      </c>
      <c r="DU6" s="91">
        <f t="shared" si="11"/>
        <v>25.05</v>
      </c>
      <c r="DV6" s="91">
        <f t="shared" si="11"/>
        <v>27.68</v>
      </c>
      <c r="DW6" s="91">
        <f t="shared" si="11"/>
        <v>28.61</v>
      </c>
      <c r="DX6" s="91">
        <f t="shared" si="11"/>
        <v>12.03</v>
      </c>
      <c r="DY6" s="91">
        <f t="shared" si="11"/>
        <v>12.19</v>
      </c>
      <c r="DZ6" s="91">
        <f t="shared" si="11"/>
        <v>15.1</v>
      </c>
      <c r="EA6" s="91">
        <f t="shared" si="11"/>
        <v>17.12</v>
      </c>
      <c r="EB6" s="91">
        <f t="shared" si="11"/>
        <v>18.18</v>
      </c>
      <c r="EC6" s="85" t="str">
        <f>IF(EC7="","",IF(EC7="-","【-】","【"&amp;SUBSTITUTE(TEXT(EC7,"#,##0.00"),"-","△")&amp;"】"))</f>
        <v>【20.63】</v>
      </c>
      <c r="ED6" s="91">
        <f t="shared" ref="ED6:EM6" si="12">IF(ED7="",NA(),ED7)</f>
        <v>0.8</v>
      </c>
      <c r="EE6" s="91">
        <f t="shared" si="12"/>
        <v>0.18</v>
      </c>
      <c r="EF6" s="91">
        <f t="shared" si="12"/>
        <v>0.11</v>
      </c>
      <c r="EG6" s="91">
        <f t="shared" si="12"/>
        <v>0.15</v>
      </c>
      <c r="EH6" s="85">
        <f t="shared" si="12"/>
        <v>0</v>
      </c>
      <c r="EI6" s="91">
        <f t="shared" si="12"/>
        <v>0.61</v>
      </c>
      <c r="EJ6" s="91">
        <f t="shared" si="12"/>
        <v>0.51</v>
      </c>
      <c r="EK6" s="91">
        <f t="shared" si="12"/>
        <v>0.57999999999999996</v>
      </c>
      <c r="EL6" s="91">
        <f t="shared" si="12"/>
        <v>0.54</v>
      </c>
      <c r="EM6" s="91">
        <f t="shared" si="12"/>
        <v>0.56999999999999995</v>
      </c>
      <c r="EN6" s="85" t="str">
        <f>IF(EN7="","",IF(EN7="-","【-】","【"&amp;SUBSTITUTE(TEXT(EN7,"#,##0.00"),"-","△")&amp;"】"))</f>
        <v>【0.69】</v>
      </c>
    </row>
    <row r="7" spans="1:144" s="69" customFormat="1">
      <c r="A7" s="70"/>
      <c r="B7" s="76">
        <v>2020</v>
      </c>
      <c r="C7" s="76">
        <v>162086</v>
      </c>
      <c r="D7" s="76">
        <v>46</v>
      </c>
      <c r="E7" s="76">
        <v>1</v>
      </c>
      <c r="F7" s="76">
        <v>0</v>
      </c>
      <c r="G7" s="76">
        <v>1</v>
      </c>
      <c r="H7" s="76" t="s">
        <v>94</v>
      </c>
      <c r="I7" s="76" t="s">
        <v>95</v>
      </c>
      <c r="J7" s="76" t="s">
        <v>96</v>
      </c>
      <c r="K7" s="76" t="s">
        <v>97</v>
      </c>
      <c r="L7" s="76" t="s">
        <v>22</v>
      </c>
      <c r="M7" s="76" t="s">
        <v>16</v>
      </c>
      <c r="N7" s="86" t="s">
        <v>98</v>
      </c>
      <c r="O7" s="86">
        <v>77.84</v>
      </c>
      <c r="P7" s="86">
        <v>98.88</v>
      </c>
      <c r="Q7" s="86">
        <v>3025</v>
      </c>
      <c r="R7" s="86">
        <v>48088</v>
      </c>
      <c r="S7" s="86">
        <v>127.03</v>
      </c>
      <c r="T7" s="86">
        <v>378.56</v>
      </c>
      <c r="U7" s="86">
        <v>47339</v>
      </c>
      <c r="V7" s="86">
        <v>104.86</v>
      </c>
      <c r="W7" s="86">
        <v>451.45</v>
      </c>
      <c r="X7" s="86">
        <v>121.19</v>
      </c>
      <c r="Y7" s="86">
        <v>125.41</v>
      </c>
      <c r="Z7" s="86">
        <v>126.44</v>
      </c>
      <c r="AA7" s="86">
        <v>117.52</v>
      </c>
      <c r="AB7" s="86">
        <v>127.36</v>
      </c>
      <c r="AC7" s="86">
        <v>110.95</v>
      </c>
      <c r="AD7" s="86">
        <v>110.68</v>
      </c>
      <c r="AE7" s="86">
        <v>110.66</v>
      </c>
      <c r="AF7" s="86">
        <v>109.01</v>
      </c>
      <c r="AG7" s="86">
        <v>108.83</v>
      </c>
      <c r="AH7" s="86">
        <v>110.27</v>
      </c>
      <c r="AI7" s="86">
        <v>0</v>
      </c>
      <c r="AJ7" s="86">
        <v>0</v>
      </c>
      <c r="AK7" s="86">
        <v>0</v>
      </c>
      <c r="AL7" s="86">
        <v>0</v>
      </c>
      <c r="AM7" s="86">
        <v>0</v>
      </c>
      <c r="AN7" s="86">
        <v>3.91</v>
      </c>
      <c r="AO7" s="86">
        <v>3.56</v>
      </c>
      <c r="AP7" s="86">
        <v>2.74</v>
      </c>
      <c r="AQ7" s="86">
        <v>3.7</v>
      </c>
      <c r="AR7" s="86">
        <v>4.34</v>
      </c>
      <c r="AS7" s="86">
        <v>1.1499999999999999</v>
      </c>
      <c r="AT7" s="86">
        <v>526.21</v>
      </c>
      <c r="AU7" s="86">
        <v>736.26</v>
      </c>
      <c r="AV7" s="86">
        <v>802.97</v>
      </c>
      <c r="AW7" s="86">
        <v>727.42</v>
      </c>
      <c r="AX7" s="86">
        <v>716.49</v>
      </c>
      <c r="AY7" s="86">
        <v>377.63</v>
      </c>
      <c r="AZ7" s="86">
        <v>357.34</v>
      </c>
      <c r="BA7" s="86">
        <v>366.03</v>
      </c>
      <c r="BB7" s="86">
        <v>365.18</v>
      </c>
      <c r="BC7" s="86">
        <v>327.77</v>
      </c>
      <c r="BD7" s="86">
        <v>260.31</v>
      </c>
      <c r="BE7" s="86">
        <v>268.42</v>
      </c>
      <c r="BF7" s="86">
        <v>263.62</v>
      </c>
      <c r="BG7" s="86">
        <v>260.62</v>
      </c>
      <c r="BH7" s="86">
        <v>259.60000000000002</v>
      </c>
      <c r="BI7" s="86">
        <v>251.03</v>
      </c>
      <c r="BJ7" s="86">
        <v>364.71</v>
      </c>
      <c r="BK7" s="86">
        <v>373.69</v>
      </c>
      <c r="BL7" s="86">
        <v>370.12</v>
      </c>
      <c r="BM7" s="86">
        <v>371.65</v>
      </c>
      <c r="BN7" s="86">
        <v>397.1</v>
      </c>
      <c r="BO7" s="86">
        <v>275.67</v>
      </c>
      <c r="BP7" s="86">
        <v>122.79</v>
      </c>
      <c r="BQ7" s="86">
        <v>127.13</v>
      </c>
      <c r="BR7" s="86">
        <v>128.6</v>
      </c>
      <c r="BS7" s="86">
        <v>116.64</v>
      </c>
      <c r="BT7" s="86">
        <v>129.13999999999999</v>
      </c>
      <c r="BU7" s="86">
        <v>100.65</v>
      </c>
      <c r="BV7" s="86">
        <v>99.87</v>
      </c>
      <c r="BW7" s="86">
        <v>100.42</v>
      </c>
      <c r="BX7" s="86">
        <v>98.77</v>
      </c>
      <c r="BY7" s="86">
        <v>95.79</v>
      </c>
      <c r="BZ7" s="86">
        <v>100.05</v>
      </c>
      <c r="CA7" s="86">
        <v>113.94</v>
      </c>
      <c r="CB7" s="86">
        <v>109.23</v>
      </c>
      <c r="CC7" s="86">
        <v>107.83</v>
      </c>
      <c r="CD7" s="86">
        <v>118.9</v>
      </c>
      <c r="CE7" s="86">
        <v>109.29</v>
      </c>
      <c r="CF7" s="86">
        <v>170.19</v>
      </c>
      <c r="CG7" s="86">
        <v>171.81</v>
      </c>
      <c r="CH7" s="86">
        <v>171.67</v>
      </c>
      <c r="CI7" s="86">
        <v>173.67</v>
      </c>
      <c r="CJ7" s="86">
        <v>171.13</v>
      </c>
      <c r="CK7" s="86">
        <v>166.4</v>
      </c>
      <c r="CL7" s="86">
        <v>51.12</v>
      </c>
      <c r="CM7" s="86">
        <v>52.58</v>
      </c>
      <c r="CN7" s="86">
        <v>53.56</v>
      </c>
      <c r="CO7" s="86">
        <v>52.13</v>
      </c>
      <c r="CP7" s="86">
        <v>52.08</v>
      </c>
      <c r="CQ7" s="86">
        <v>59.01</v>
      </c>
      <c r="CR7" s="86">
        <v>60.03</v>
      </c>
      <c r="CS7" s="86">
        <v>59.74</v>
      </c>
      <c r="CT7" s="86">
        <v>59.67</v>
      </c>
      <c r="CU7" s="86">
        <v>60.12</v>
      </c>
      <c r="CV7" s="86">
        <v>60.69</v>
      </c>
      <c r="CW7" s="86">
        <v>85.44</v>
      </c>
      <c r="CX7" s="86">
        <v>84.65</v>
      </c>
      <c r="CY7" s="86">
        <v>83.12</v>
      </c>
      <c r="CZ7" s="86">
        <v>84.37</v>
      </c>
      <c r="DA7" s="86">
        <v>83.97</v>
      </c>
      <c r="DB7" s="86">
        <v>85.37</v>
      </c>
      <c r="DC7" s="86">
        <v>84.81</v>
      </c>
      <c r="DD7" s="86">
        <v>84.8</v>
      </c>
      <c r="DE7" s="86">
        <v>84.6</v>
      </c>
      <c r="DF7" s="86">
        <v>84.24</v>
      </c>
      <c r="DG7" s="86">
        <v>89.82</v>
      </c>
      <c r="DH7" s="86">
        <v>31.3</v>
      </c>
      <c r="DI7" s="86">
        <v>33.590000000000003</v>
      </c>
      <c r="DJ7" s="86">
        <v>35.090000000000003</v>
      </c>
      <c r="DK7" s="86">
        <v>37.31</v>
      </c>
      <c r="DL7" s="86">
        <v>39.83</v>
      </c>
      <c r="DM7" s="86">
        <v>46.9</v>
      </c>
      <c r="DN7" s="86">
        <v>47.28</v>
      </c>
      <c r="DO7" s="86">
        <v>47.66</v>
      </c>
      <c r="DP7" s="86">
        <v>48.17</v>
      </c>
      <c r="DQ7" s="86">
        <v>48.83</v>
      </c>
      <c r="DR7" s="86">
        <v>50.19</v>
      </c>
      <c r="DS7" s="86">
        <v>19.260000000000002</v>
      </c>
      <c r="DT7" s="86">
        <v>23.25</v>
      </c>
      <c r="DU7" s="86">
        <v>25.05</v>
      </c>
      <c r="DV7" s="86">
        <v>27.68</v>
      </c>
      <c r="DW7" s="86">
        <v>28.61</v>
      </c>
      <c r="DX7" s="86">
        <v>12.03</v>
      </c>
      <c r="DY7" s="86">
        <v>12.19</v>
      </c>
      <c r="DZ7" s="86">
        <v>15.1</v>
      </c>
      <c r="EA7" s="86">
        <v>17.12</v>
      </c>
      <c r="EB7" s="86">
        <v>18.18</v>
      </c>
      <c r="EC7" s="86">
        <v>20.63</v>
      </c>
      <c r="ED7" s="86">
        <v>0.8</v>
      </c>
      <c r="EE7" s="86">
        <v>0.18</v>
      </c>
      <c r="EF7" s="86">
        <v>0.11</v>
      </c>
      <c r="EG7" s="86">
        <v>0.15</v>
      </c>
      <c r="EH7" s="86">
        <v>0</v>
      </c>
      <c r="EI7" s="86">
        <v>0.61</v>
      </c>
      <c r="EJ7" s="86">
        <v>0.51</v>
      </c>
      <c r="EK7" s="86">
        <v>0.57999999999999996</v>
      </c>
      <c r="EL7" s="86">
        <v>0.54</v>
      </c>
      <c r="EM7" s="86">
        <v>0.56999999999999995</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51</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浦　結希</cp:lastModifiedBy>
  <dcterms:created xsi:type="dcterms:W3CDTF">2022-01-17T00:21:10Z</dcterms:created>
  <dcterms:modified xsi:type="dcterms:W3CDTF">2022-01-17T05:37:06Z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2022-01-17T05:37:06Z</vt:filetime>
  </property>
</Properties>
</file>