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xBp/dc6BIW6azaS9BfvBhT1YNS/VJMo1DYHLPBJZWhumAE+7MC32zr9x19n/0Wwpb2D+tPp+qOlVtlvRhNbdMA==" workbookSaltValue="Sjn0OLp4wfLYLSTirfUu1A==" workbookSpinCount="100000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<sst xmlns="http://schemas.openxmlformats.org/spreadsheetml/2006/main" xmlns:r="http://schemas.openxmlformats.org/officeDocument/2006/relationships" count="104" uniqueCount="104">
  <si>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②</t>
  </si>
  <si>
    <t>経営比較分析表／団体全体（令和2年度決算）</t>
    <rPh sb="13" eb="15">
      <t>レイワ</t>
    </rPh>
    <rPh sb="16" eb="18">
      <t>ネンド</t>
    </rPh>
    <phoneticPr fontId="1"/>
  </si>
  <si>
    <t>46</t>
  </si>
  <si>
    <t>②累積欠損金比率(％)</t>
  </si>
  <si>
    <t>当該値</t>
    <rPh sb="0" eb="2">
      <t>トウガイ</t>
    </rPh>
    <rPh sb="2" eb="3">
      <t>チ</t>
    </rPh>
    <phoneticPr fontId="1"/>
  </si>
  <si>
    <t>業種名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</si>
  <si>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</si>
  <si>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施設数</t>
  </si>
  <si>
    <t>類似団体平均(N-1)</t>
  </si>
  <si>
    <r>
      <t>現在配水能力(合計)(m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</si>
  <si>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基本情報</t>
    <rPh sb="0" eb="2">
      <t>キホン</t>
    </rPh>
    <rPh sb="2" eb="4">
      <t>ジョウホウ</t>
    </rPh>
    <phoneticPr fontId="1"/>
  </si>
  <si>
    <t>【事業概要】</t>
  </si>
  <si>
    <t>分析欄</t>
  </si>
  <si>
    <t>業務名</t>
  </si>
  <si>
    <t>類似団体区分</t>
  </si>
  <si>
    <t>1. 経営の健全性・効率性について</t>
  </si>
  <si>
    <r>
      <t>１日平均配水量(m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</si>
  <si>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</si>
  <si>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</si>
  <si>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</si>
  <si>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当該団体値（当該値）</t>
    <rPh sb="2" eb="4">
      <t>ダンタイ</t>
    </rPh>
    <phoneticPr fontId="1"/>
  </si>
  <si>
    <t>資金不足比率(％)</t>
  </si>
  <si>
    <t>⑧契約率(％)</t>
    <rPh sb="1" eb="3">
      <t>ケイヤク</t>
    </rPh>
    <phoneticPr fontId="1"/>
  </si>
  <si>
    <t>自己資本構成比率(％)</t>
  </si>
  <si>
    <t>給水先事業所数</t>
  </si>
  <si>
    <t>⑥給水原価(円)</t>
    <rPh sb="1" eb="3">
      <t>キュウスイ</t>
    </rPh>
    <rPh sb="3" eb="5">
      <t>ゲンカ</t>
    </rPh>
    <rPh sb="6" eb="7">
      <t>エン</t>
    </rPh>
    <phoneticPr fontId="1"/>
  </si>
  <si>
    <r>
      <t>契約水量(m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</si>
  <si>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⑦施設利用率(％)</t>
    <rPh sb="1" eb="3">
      <t>シセツ</t>
    </rPh>
    <rPh sb="3" eb="6">
      <t>リヨウリツ</t>
    </rPh>
    <phoneticPr fontId="1"/>
  </si>
  <si>
    <t>管理者の情報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</si>
  <si>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</si>
  <si>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都道府県・団体名</t>
    <rPh sb="0" eb="4">
      <t>トドウフケン</t>
    </rPh>
    <rPh sb="5" eb="7">
      <t>ダンタイ</t>
    </rPh>
    <rPh sb="7" eb="8">
      <t>メイ</t>
    </rPh>
    <phoneticPr fontId="1"/>
  </si>
  <si>
    <t>－</t>
  </si>
  <si>
    <t>①</t>
  </si>
  <si>
    <t>類似団体平均値（平均値）</t>
  </si>
  <si>
    <t>平均値</t>
    <rPh sb="0" eb="2">
      <t>ヘイキン</t>
    </rPh>
    <rPh sb="2" eb="3">
      <t>チ</t>
    </rPh>
    <phoneticPr fontId="1"/>
  </si>
  <si>
    <t>【】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</si>
  <si>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</si>
  <si>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令和2年度全国平均</t>
    <rPh sb="0" eb="2">
      <t>レイワ</t>
    </rPh>
    <rPh sb="3" eb="5">
      <t>ネンド</t>
    </rPh>
    <phoneticPr fontId="1"/>
  </si>
  <si>
    <t>1. 経営の健全性・効率性</t>
  </si>
  <si>
    <t>③流動比率(％)</t>
    <rPh sb="1" eb="3">
      <t>リュウドウ</t>
    </rPh>
    <rPh sb="3" eb="5">
      <t>ヒリツ</t>
    </rPh>
    <phoneticPr fontId="1"/>
  </si>
  <si>
    <t>業務名</t>
    <rPh sb="0" eb="2">
      <t>ギョウム</t>
    </rPh>
    <rPh sb="2" eb="3">
      <t>メイ</t>
    </rPh>
    <phoneticPr fontId="1"/>
  </si>
  <si>
    <t>類似団体平均(N)</t>
  </si>
  <si>
    <t>業種名</t>
    <rPh sb="0" eb="2">
      <t>ギョウシュ</t>
    </rPh>
    <rPh sb="2" eb="3">
      <t>メイ</t>
    </rPh>
    <phoneticPr fontId="1"/>
  </si>
  <si>
    <t>2. 老朽化の状況について</t>
  </si>
  <si>
    <t>2. 老朽化の状況</t>
  </si>
  <si>
    <t>全体総括</t>
    <rPh sb="0" eb="2">
      <t>ゼンタイ</t>
    </rPh>
    <rPh sb="2" eb="4">
      <t>ソウカツ</t>
    </rPh>
    <phoneticPr fontId="1"/>
  </si>
  <si>
    <t>⑥</t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</si>
  <si>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1"/>
  </si>
  <si>
    <t>類似団体平均(N-4)</t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</si>
  <si>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1"/>
  </si>
  <si>
    <t>全国平均</t>
  </si>
  <si>
    <t>⑦</t>
  </si>
  <si>
    <t>③</t>
  </si>
  <si>
    <t>④</t>
  </si>
  <si>
    <t>業種CD</t>
    <rPh sb="0" eb="2">
      <t>ギョウシュ</t>
    </rPh>
    <phoneticPr fontId="1"/>
  </si>
  <si>
    <t>事業CD</t>
    <rPh sb="0" eb="2">
      <t>ジギョウ</t>
    </rPh>
    <phoneticPr fontId="1"/>
  </si>
  <si>
    <t>⑤</t>
  </si>
  <si>
    <t>⑧</t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</si>
  <si>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1"/>
  </si>
  <si>
    <t>項番</t>
    <rPh sb="0" eb="2">
      <t>コウバン</t>
    </rPh>
    <phoneticPr fontId="1"/>
  </si>
  <si>
    <t>年度</t>
    <rPh sb="0" eb="2">
      <t>ネンド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</si>
  <si>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</si>
  <si>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</si>
  <si>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施設CD</t>
    <rPh sb="0" eb="2">
      <t>シセツ</t>
    </rPh>
    <phoneticPr fontId="1"/>
  </si>
  <si>
    <t>中項目</t>
    <rPh sb="0" eb="1">
      <t>チュウ</t>
    </rPh>
    <rPh sb="1" eb="3">
      <t>コウモク</t>
    </rPh>
    <phoneticPr fontId="1"/>
  </si>
  <si>
    <t>①経常収支比率(％)</t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</si>
  <si>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</si>
  <si>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</si>
  <si>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</si>
  <si>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小項目</t>
    <rPh sb="0" eb="3">
      <t>ショウコウモク</t>
    </rPh>
    <phoneticPr fontId="1"/>
  </si>
  <si>
    <t>類似団体区分</t>
    <rPh sb="0" eb="2">
      <t>ルイジ</t>
    </rPh>
    <rPh sb="2" eb="4">
      <t>ダンタイ</t>
    </rPh>
    <rPh sb="4" eb="6">
      <t>クブン</t>
    </rPh>
    <phoneticPr fontId="1"/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</si>
  <si>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1"/>
  </si>
  <si>
    <t>資金不足比率(％)</t>
    <rPh sb="0" eb="2">
      <t>シキン</t>
    </rPh>
    <rPh sb="2" eb="4">
      <t>フソク</t>
    </rPh>
    <rPh sb="4" eb="6">
      <t>ヒリツ</t>
    </rPh>
    <phoneticPr fontId="1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</si>
  <si>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</si>
  <si>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非設置</t>
  </si>
  <si>
    <t>契約水量</t>
  </si>
  <si>
    <t>管理者の情報</t>
    <rPh sb="0" eb="3">
      <t>カンリシャ</t>
    </rPh>
    <rPh sb="4" eb="6">
      <t>ジョウホウ</t>
    </rPh>
    <phoneticPr fontId="1"/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</si>
  <si>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</si>
  <si>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</si>
  <si>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</si>
  <si>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</si>
  <si>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</si>
  <si>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類似団体平均(N-3)</t>
  </si>
  <si>
    <t>類似団体平均(N-2)</t>
  </si>
  <si>
    <t>全国平均</t>
    <rPh sb="0" eb="2">
      <t>ゼンコク</t>
    </rPh>
    <rPh sb="2" eb="4">
      <t>ヘイキン</t>
    </rPh>
    <phoneticPr fontId="1"/>
  </si>
  <si>
    <t>表参照用</t>
    <rPh sb="0" eb="1">
      <t>ヒョウ</t>
    </rPh>
    <rPh sb="1" eb="4">
      <t>サンショウヨウ</t>
    </rPh>
    <phoneticPr fontId="1"/>
  </si>
  <si>
    <t>2020</t>
  </si>
  <si>
    <t>162086</t>
  </si>
  <si>
    <t>02</t>
  </si>
  <si>
    <t>0</t>
  </si>
  <si>
    <t>000</t>
  </si>
  <si>
    <t>富山県　砺波市</t>
  </si>
  <si>
    <t>法適用</t>
  </si>
  <si>
    <t>工業用水道事業</t>
  </si>
  <si>
    <t>極小規模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</si>
  <si>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</si>
  <si>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</si>
  <si>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</si>
  <si>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</si>
  <si>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</si>
  <si>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</si>
  <si>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①有形固定資産減価償却率：②管路経年化率：③管路更新率：
有形固定資産減価償却率は全国・類似団体平均値を下回っている。事業の開始が平成１６年４月とまだ日が浅いため、法定耐用年数を経過した管路等はない。</t>
  </si>
  <si>
    <t>契約水量は平成２７年度より一定の水量を供給しており、今のところ安定した経営状態であるが、給水先の事業所が１社のため、この１社の業績に経営が左右される。将来的には、管路の更新や施設の修繕を行う必要がある。</t>
  </si>
  <si>
    <t>①経営収支比率：②累積欠損金比率：⑤料金回収率：
経営収支比率は平成２７年度からは黒字を示す１００％以上を維持しており、令和２年度では全国・類似団体平均を上回っている。累積欠損金比率が下がってきていることや、料金回収率も類似団体平均値を上回っているため、安定した経営状態であるといえるが、給水先事業所が１社のため、この１社の業績が工業用水の経営を大きく左右することにな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</si>
</sst>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.0;&quot;△&quot;#,##0.0"/>
    <numFmt numFmtId="177" formatCode="[$-411]ge"/>
    <numFmt numFmtId="178" formatCode="gee"/>
    <numFmt numFmtId="179" formatCode="#,##0.00;&quot;△&quot;#,##0.00"/>
    <numFmt numFmtId="180" formatCode="#,##0;&quot;△&quot;#,##0"/>
    <numFmt numFmtId="181" formatCode="#,##0;&quot;△ &quot;#,##0"/>
    <numFmt numFmtId="182" formatCode="#,##0.00;&quot;△ &quot;#,##0.00"/>
    <numFmt numFmtId="183" formatCode="ge"/>
    <numFmt numFmtId="184" formatCode="#,##0.00;&quot;#N/A&quot;"/>
  </numFmts>
  <fonts count="2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auto="1"/>
      <name val="ＭＳ Ｐゴシック"/>
      <family val="2"/>
    </font>
    <font>
      <b/>
      <sz val="24"/>
      <color auto="1"/>
      <name val="ＭＳ ゴシック"/>
      <family val="3"/>
    </font>
    <font>
      <b/>
      <sz val="14"/>
      <color theme="1"/>
      <name val="ＭＳ ゴシック"/>
      <family val="3"/>
    </font>
    <font>
      <b/>
      <sz val="9"/>
      <color theme="1"/>
      <name val="ＭＳ ゴシック"/>
      <family val="3"/>
    </font>
    <font>
      <strike/>
      <sz val="11"/>
      <color rgb="FFFF0000"/>
      <name val="ＭＳ ゴシック"/>
      <family val="3"/>
    </font>
    <font>
      <sz val="11"/>
      <color theme="0"/>
      <name val="ＭＳ Ｐゴシック"/>
      <family val="2"/>
    </font>
    <font>
      <sz val="11"/>
      <color theme="0"/>
      <name val="ＭＳ ゴシック"/>
      <family val="3"/>
    </font>
    <font>
      <b/>
      <strike/>
      <sz val="11"/>
      <color rgb="FFFF0000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hidden="1"/>
    </xf>
    <xf numFmtId="49" fontId="2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NumberFormat="1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hidden="1"/>
    </xf>
    <xf numFmtId="177" fontId="11" fillId="0" borderId="0" xfId="0" applyNumberFormat="1" applyFont="1" applyBorder="1" applyAlignment="1" applyProtection="1">
      <alignment horizontal="center" vertical="center"/>
      <protection hidden="1"/>
    </xf>
    <xf numFmtId="40" fontId="11" fillId="0" borderId="0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178" fontId="14" fillId="0" borderId="20" xfId="0" applyNumberFormat="1" applyFont="1" applyBorder="1" applyAlignment="1" applyProtection="1">
      <alignment horizontal="center" vertical="center" shrinkToFit="1"/>
      <protection hidden="1"/>
    </xf>
    <xf numFmtId="179" fontId="14" fillId="0" borderId="20" xfId="0" applyNumberFormat="1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>
      <alignment horizontal="center" vertical="center" shrinkToFit="1"/>
    </xf>
    <xf numFmtId="178" fontId="14" fillId="0" borderId="22" xfId="0" applyNumberFormat="1" applyFont="1" applyBorder="1" applyAlignment="1" applyProtection="1">
      <alignment horizontal="center" vertical="center" shrinkToFit="1"/>
      <protection hidden="1"/>
    </xf>
    <xf numFmtId="179" fontId="14" fillId="0" borderId="22" xfId="0" applyNumberFormat="1" applyFont="1" applyBorder="1" applyAlignment="1" applyProtection="1">
      <alignment horizontal="center" vertical="center" shrinkToFit="1"/>
      <protection hidden="1"/>
    </xf>
    <xf numFmtId="178" fontId="14" fillId="0" borderId="20" xfId="0" applyNumberFormat="1" applyFont="1" applyBorder="1" applyAlignment="1" applyProtection="1">
      <alignment horizontal="center" vertical="center"/>
      <protection hidden="1"/>
    </xf>
    <xf numFmtId="179" fontId="14" fillId="0" borderId="21" xfId="0" applyNumberFormat="1" applyFont="1" applyBorder="1" applyAlignment="1" applyProtection="1">
      <alignment horizontal="center" vertical="center"/>
      <protection hidden="1"/>
    </xf>
    <xf numFmtId="178" fontId="14" fillId="0" borderId="22" xfId="0" applyNumberFormat="1" applyFont="1" applyBorder="1" applyAlignment="1" applyProtection="1">
      <alignment horizontal="center" vertical="center"/>
      <protection hidden="1"/>
    </xf>
    <xf numFmtId="178" fontId="14" fillId="0" borderId="24" xfId="0" applyNumberFormat="1" applyFont="1" applyBorder="1" applyAlignment="1" applyProtection="1">
      <alignment horizontal="center" vertical="center" shrinkToFit="1"/>
      <protection hidden="1"/>
    </xf>
    <xf numFmtId="179" fontId="14" fillId="0" borderId="24" xfId="0" applyNumberFormat="1" applyFont="1" applyBorder="1" applyAlignment="1" applyProtection="1">
      <alignment horizontal="center" vertical="center" shrinkToFit="1"/>
      <protection hidden="1"/>
    </xf>
    <xf numFmtId="178" fontId="14" fillId="0" borderId="24" xfId="0" applyNumberFormat="1" applyFont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>
      <alignment horizontal="center" vertical="center" shrinkToFit="1"/>
    </xf>
    <xf numFmtId="0" fontId="3" fillId="0" borderId="25" xfId="0" applyNumberFormat="1" applyFont="1" applyBorder="1" applyAlignment="1" applyProtection="1">
      <alignment horizontal="center" vertical="center" shrinkToFit="1"/>
      <protection hidden="1"/>
    </xf>
    <xf numFmtId="176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hidden="1"/>
    </xf>
    <xf numFmtId="18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6" xfId="0" applyNumberFormat="1" applyFont="1" applyBorder="1" applyAlignment="1" applyProtection="1">
      <alignment horizontal="center" vertical="center" shrinkToFit="1"/>
      <protection hidden="1"/>
    </xf>
    <xf numFmtId="180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49" fontId="3" fillId="0" borderId="4" xfId="0" applyNumberFormat="1" applyFont="1" applyBorder="1" applyAlignment="1" applyProtection="1">
      <alignment vertical="center" shrinkToFit="1"/>
      <protection hidden="1"/>
    </xf>
    <xf numFmtId="0" fontId="2" fillId="0" borderId="7" xfId="0" applyFont="1" applyBorder="1" applyAlignment="1">
      <alignment vertical="center" shrinkToFit="1"/>
    </xf>
    <xf numFmtId="49" fontId="3" fillId="0" borderId="0" xfId="0" applyNumberFormat="1" applyFont="1" applyAlignment="1" applyProtection="1">
      <alignment vertical="center" shrinkToFit="1"/>
      <protection hidden="1"/>
    </xf>
    <xf numFmtId="49" fontId="2" fillId="0" borderId="0" xfId="0" applyNumberFormat="1" applyFo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32" xfId="0" applyFont="1" applyBorder="1">
      <alignment vertical="center"/>
    </xf>
    <xf numFmtId="0" fontId="16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15" xfId="0" applyFill="1" applyBorder="1">
      <alignment vertical="center"/>
    </xf>
    <xf numFmtId="0" fontId="0" fillId="0" borderId="0" xfId="0">
      <alignment vertical="center"/>
    </xf>
    <xf numFmtId="0" fontId="0" fillId="4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5" borderId="15" xfId="0" applyFill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178" fontId="0" fillId="0" borderId="15" xfId="0" applyNumberFormat="1" applyBorder="1">
      <alignment vertical="center"/>
    </xf>
    <xf numFmtId="0" fontId="0" fillId="3" borderId="3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15" xfId="0" applyFill="1" applyBorder="1" applyAlignment="1">
      <alignment vertical="center" shrinkToFit="1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81" fontId="0" fillId="0" borderId="15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81" fontId="0" fillId="5" borderId="15" xfId="0" applyNumberFormat="1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182" fontId="0" fillId="5" borderId="15" xfId="0" applyNumberFormat="1" applyFill="1" applyBorder="1" applyAlignment="1">
      <alignment vertical="center" shrinkToFit="1"/>
    </xf>
    <xf numFmtId="40" fontId="0" fillId="0" borderId="15" xfId="1" applyNumberFormat="1" applyFont="1" applyBorder="1" applyAlignment="1">
      <alignment vertical="center" shrinkToFit="1"/>
    </xf>
    <xf numFmtId="40" fontId="0" fillId="0" borderId="34" xfId="0" applyNumberFormat="1" applyBorder="1">
      <alignment vertical="center"/>
    </xf>
    <xf numFmtId="40" fontId="0" fillId="0" borderId="0" xfId="0" applyNumberFormat="1">
      <alignment vertical="center"/>
    </xf>
    <xf numFmtId="0" fontId="0" fillId="0" borderId="15" xfId="0" applyBorder="1">
      <alignment vertical="center"/>
    </xf>
    <xf numFmtId="183" fontId="0" fillId="0" borderId="15" xfId="0" applyNumberFormat="1" applyBorder="1">
      <alignment vertical="center"/>
    </xf>
    <xf numFmtId="179" fontId="0" fillId="0" borderId="15" xfId="0" applyNumberFormat="1" applyBorder="1">
      <alignment vertical="center"/>
    </xf>
    <xf numFmtId="184" fontId="0" fillId="0" borderId="15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8564552395119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35.950000000000003</c:v>
                </c:pt>
                <c:pt idx="1">
                  <c:v>39.75</c:v>
                </c:pt>
                <c:pt idx="2">
                  <c:v>43.55</c:v>
                </c:pt>
                <c:pt idx="3">
                  <c:v>47.34</c:v>
                </c:pt>
                <c:pt idx="4">
                  <c:v>51.09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53.32</c:v>
                </c:pt>
                <c:pt idx="1">
                  <c:v>53.4</c:v>
                </c:pt>
                <c:pt idx="2">
                  <c:v>53.49</c:v>
                </c:pt>
                <c:pt idx="3">
                  <c:v>54.3</c:v>
                </c:pt>
                <c:pt idx="4">
                  <c:v>55.32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3126095394427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3.56</c:v>
                </c:pt>
                <c:pt idx="1">
                  <c:v>3.46</c:v>
                </c:pt>
                <c:pt idx="2">
                  <c:v>3.28</c:v>
                </c:pt>
                <c:pt idx="3">
                  <c:v>4.66</c:v>
                </c:pt>
                <c:pt idx="4">
                  <c:v>7.35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5552848239246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6.e-002</c:v>
                </c:pt>
                <c:pt idx="1">
                  <c:v>0.13</c:v>
                </c:pt>
                <c:pt idx="2">
                  <c:v>2.e-002</c:v>
                </c:pt>
                <c:pt idx="3">
                  <c:v>6.e-002</c:v>
                </c:pt>
                <c:pt idx="4">
                  <c:v>9.e-002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11459205897135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371.54</c:v>
                </c:pt>
                <c:pt idx="1">
                  <c:v>399.57</c:v>
                </c:pt>
                <c:pt idx="2">
                  <c:v>395.45</c:v>
                </c:pt>
                <c:pt idx="3">
                  <c:v>383.84</c:v>
                </c:pt>
                <c:pt idx="4">
                  <c:v>393.12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549.77</c:v>
                </c:pt>
                <c:pt idx="1">
                  <c:v>730.25</c:v>
                </c:pt>
                <c:pt idx="2">
                  <c:v>868.31</c:v>
                </c:pt>
                <c:pt idx="3">
                  <c:v>732.52</c:v>
                </c:pt>
                <c:pt idx="4">
                  <c:v>819.73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87505660504883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1088.68</c:v>
                </c:pt>
                <c:pt idx="1">
                  <c:v>1030.72</c:v>
                </c:pt>
                <c:pt idx="2">
                  <c:v>971.65</c:v>
                </c:pt>
                <c:pt idx="3">
                  <c:v>908.98</c:v>
                </c:pt>
                <c:pt idx="4">
                  <c:v>850.1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536.28</c:v>
                </c:pt>
                <c:pt idx="1">
                  <c:v>514.66</c:v>
                </c:pt>
                <c:pt idx="2">
                  <c:v>504.81</c:v>
                </c:pt>
                <c:pt idx="3">
                  <c:v>498.01</c:v>
                </c:pt>
                <c:pt idx="4">
                  <c:v>490.39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1260856341455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113.33</c:v>
                </c:pt>
                <c:pt idx="1">
                  <c:v>108.75</c:v>
                </c:pt>
                <c:pt idx="2">
                  <c:v>106.45</c:v>
                </c:pt>
                <c:pt idx="3">
                  <c:v>107.4</c:v>
                </c:pt>
                <c:pt idx="4">
                  <c:v>123.44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100.54</c:v>
                </c:pt>
                <c:pt idx="1">
                  <c:v>95.99</c:v>
                </c:pt>
                <c:pt idx="2">
                  <c:v>94.91</c:v>
                </c:pt>
                <c:pt idx="3">
                  <c:v>90.22</c:v>
                </c:pt>
                <c:pt idx="4">
                  <c:v>90.8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8501926620874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24</c:v>
                </c:pt>
                <c:pt idx="1">
                  <c:v>25.01</c:v>
                </c:pt>
                <c:pt idx="2">
                  <c:v>25.55</c:v>
                </c:pt>
                <c:pt idx="3">
                  <c:v>25.33</c:v>
                </c:pt>
                <c:pt idx="4">
                  <c:v>22.04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42.19</c:v>
                </c:pt>
                <c:pt idx="1">
                  <c:v>44.55</c:v>
                </c:pt>
                <c:pt idx="2">
                  <c:v>47.36</c:v>
                </c:pt>
                <c:pt idx="3">
                  <c:v>49.94</c:v>
                </c:pt>
                <c:pt idx="4">
                  <c:v>50.56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513374657954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44.96</c:v>
                </c:pt>
                <c:pt idx="1">
                  <c:v>44.84</c:v>
                </c:pt>
                <c:pt idx="2">
                  <c:v>44.73</c:v>
                </c:pt>
                <c:pt idx="3">
                  <c:v>44.8</c:v>
                </c:pt>
                <c:pt idx="4">
                  <c:v>44.84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35.54</c:v>
                </c:pt>
                <c:pt idx="1">
                  <c:v>35.24</c:v>
                </c:pt>
                <c:pt idx="2">
                  <c:v>35.22</c:v>
                </c:pt>
                <c:pt idx="3">
                  <c:v>34.92</c:v>
                </c:pt>
                <c:pt idx="4">
                  <c:v>34.19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97122773816363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44.44</c:v>
                </c:pt>
                <c:pt idx="1">
                  <c:v>44.44</c:v>
                </c:pt>
                <c:pt idx="2">
                  <c:v>44.44</c:v>
                </c:pt>
                <c:pt idx="3">
                  <c:v>44.44</c:v>
                </c:pt>
                <c:pt idx="4">
                  <c:v>44.44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50.81</c:v>
                </c:pt>
                <c:pt idx="1">
                  <c:v>50.28</c:v>
                </c:pt>
                <c:pt idx="2">
                  <c:v>51.42</c:v>
                </c:pt>
                <c:pt idx="3">
                  <c:v>50.9</c:v>
                </c:pt>
                <c:pt idx="4">
                  <c:v>49.05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53292008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63.92</c:v>
                </c:pt>
                <c:pt idx="1">
                  <c:v>55.75</c:v>
                </c:pt>
                <c:pt idx="2">
                  <c:v>49.65</c:v>
                </c:pt>
                <c:pt idx="3">
                  <c:v>42.61</c:v>
                </c:pt>
                <c:pt idx="4">
                  <c:v>23.7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115.82</c:v>
                </c:pt>
                <c:pt idx="1">
                  <c:v>118.97</c:v>
                </c:pt>
                <c:pt idx="2">
                  <c:v>121.15</c:v>
                </c:pt>
                <c:pt idx="3">
                  <c:v>125.8</c:v>
                </c:pt>
                <c:pt idx="4">
                  <c:v>132.55000000000001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4706048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113.73</c:v>
                </c:pt>
                <c:pt idx="1">
                  <c:v>108.88</c:v>
                </c:pt>
                <c:pt idx="2">
                  <c:v>106.49</c:v>
                </c:pt>
                <c:pt idx="3">
                  <c:v>107.42</c:v>
                </c:pt>
                <c:pt idx="4">
                  <c:v>123.48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</c:v>
                </c:pt>
                <c:pt idx="1">
                  <c:v>113.67</c:v>
                </c:pt>
                <c:pt idx="2">
                  <c:v>110.79</c:v>
                </c:pt>
                <c:pt idx="3">
                  <c:v>108.76</c:v>
                </c:pt>
                <c:pt idx="4">
                  <c:v>110.19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64</xdr:row>
      <xdr:rowOff>0</xdr:rowOff>
    </xdr:from>
    <xdr:to xmlns:xdr="http://schemas.openxmlformats.org/drawingml/2006/spreadsheetDrawing">
      <xdr:col>161</xdr:col>
      <xdr:colOff>0</xdr:colOff>
      <xdr:row>78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177</xdr:col>
      <xdr:colOff>0</xdr:colOff>
      <xdr:row>64</xdr:row>
      <xdr:rowOff>0</xdr:rowOff>
    </xdr:from>
    <xdr:to xmlns:xdr="http://schemas.openxmlformats.org/drawingml/2006/spreadsheetDrawing">
      <xdr:col>329</xdr:col>
      <xdr:colOff>0</xdr:colOff>
      <xdr:row>78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345</xdr:col>
      <xdr:colOff>0</xdr:colOff>
      <xdr:row>64</xdr:row>
      <xdr:rowOff>0</xdr:rowOff>
    </xdr:from>
    <xdr:to xmlns:xdr="http://schemas.openxmlformats.org/drawingml/2006/spreadsheetDrawing">
      <xdr:col>497</xdr:col>
      <xdr:colOff>0</xdr:colOff>
      <xdr:row>78</xdr:row>
      <xdr:rowOff>0</xdr:rowOff>
    </xdr:to>
    <xdr:graphicFrame macro="">
      <xdr:nvGraphicFramePr>
        <xdr:cNvPr id="4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16</xdr:row>
      <xdr:rowOff>0</xdr:rowOff>
    </xdr:from>
    <xdr:to xmlns:xdr="http://schemas.openxmlformats.org/drawingml/2006/spreadsheetDrawing">
      <xdr:col>373</xdr:col>
      <xdr:colOff>0</xdr:colOff>
      <xdr:row>29</xdr:row>
      <xdr:rowOff>145415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16</xdr:row>
      <xdr:rowOff>0</xdr:rowOff>
    </xdr:from>
    <xdr:to xmlns:xdr="http://schemas.openxmlformats.org/drawingml/2006/spreadsheetDrawing">
      <xdr:col>497</xdr:col>
      <xdr:colOff>0</xdr:colOff>
      <xdr:row>29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39</xdr:row>
      <xdr:rowOff>0</xdr:rowOff>
    </xdr:from>
    <xdr:to xmlns:xdr="http://schemas.openxmlformats.org/drawingml/2006/spreadsheetDrawing">
      <xdr:col>125</xdr:col>
      <xdr:colOff>0</xdr:colOff>
      <xdr:row>52</xdr:row>
      <xdr:rowOff>145415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39</xdr:row>
      <xdr:rowOff>0</xdr:rowOff>
    </xdr:from>
    <xdr:to xmlns:xdr="http://schemas.openxmlformats.org/drawingml/2006/spreadsheetDrawing">
      <xdr:col>249</xdr:col>
      <xdr:colOff>0</xdr:colOff>
      <xdr:row>52</xdr:row>
      <xdr:rowOff>145415</xdr:rowOff>
    </xdr:to>
    <xdr:graphicFrame macro="">
      <xdr:nvGraphicFramePr>
        <xdr:cNvPr id="8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39</xdr:row>
      <xdr:rowOff>0</xdr:rowOff>
    </xdr:from>
    <xdr:to xmlns:xdr="http://schemas.openxmlformats.org/drawingml/2006/spreadsheetDrawing">
      <xdr:col>373</xdr:col>
      <xdr:colOff>0</xdr:colOff>
      <xdr:row>52</xdr:row>
      <xdr:rowOff>145415</xdr:rowOff>
    </xdr:to>
    <xdr:graphicFrame macro="">
      <xdr:nvGraphicFramePr>
        <xdr:cNvPr id="9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39</xdr:row>
      <xdr:rowOff>0</xdr:rowOff>
    </xdr:from>
    <xdr:to xmlns:xdr="http://schemas.openxmlformats.org/drawingml/2006/spreadsheetDrawing">
      <xdr:col>497</xdr:col>
      <xdr:colOff>0</xdr:colOff>
      <xdr:row>52</xdr:row>
      <xdr:rowOff>145415</xdr:rowOff>
    </xdr:to>
    <xdr:graphicFrame macro="">
      <xdr:nvGraphicFramePr>
        <xdr:cNvPr id="1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16</xdr:row>
      <xdr:rowOff>0</xdr:rowOff>
    </xdr:from>
    <xdr:to xmlns:xdr="http://schemas.openxmlformats.org/drawingml/2006/spreadsheetDrawing">
      <xdr:col>249</xdr:col>
      <xdr:colOff>0</xdr:colOff>
      <xdr:row>29</xdr:row>
      <xdr:rowOff>145415</xdr:rowOff>
    </xdr:to>
    <xdr:graphicFrame macro="">
      <xdr:nvGraphicFramePr>
        <xdr:cNvPr id="11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16</xdr:row>
      <xdr:rowOff>0</xdr:rowOff>
    </xdr:from>
    <xdr:to xmlns:xdr="http://schemas.openxmlformats.org/drawingml/2006/spreadsheetDrawing">
      <xdr:col>125</xdr:col>
      <xdr:colOff>0</xdr:colOff>
      <xdr:row>29</xdr:row>
      <xdr:rowOff>145415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【59.52】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【49.06】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【0.39】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【436.32】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【238.21】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【113.30】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【18.87】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【53.39】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【76.89】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【19.58】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【118.49】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ExternalBook1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8000"/>
      <sheetName val="データ"/>
      <sheetName val="AFAHO41E100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TA91"/>
  <sheetViews>
    <sheetView showGridLines="0" tabSelected="1" topLeftCell="JS7" workbookViewId="0">
      <selection activeCell="JX36" sqref="JX36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</row>
    <row r="3" spans="1:521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</row>
    <row r="4" spans="1:521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</row>
    <row r="5" spans="1:521" ht="18.75" customHeight="1">
      <c r="A5" s="2"/>
      <c r="B5" s="6" t="str">
        <f>データ!H7</f>
        <v>富山県　砺波市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8"/>
      <c r="PH5" s="78"/>
      <c r="PI5" s="78"/>
      <c r="PJ5" s="78"/>
      <c r="PK5" s="78"/>
      <c r="PL5" s="78"/>
      <c r="PM5" s="78"/>
      <c r="PN5" s="78"/>
      <c r="PO5" s="78"/>
      <c r="PP5" s="78"/>
      <c r="PQ5" s="78"/>
      <c r="PR5" s="78"/>
      <c r="PS5" s="78"/>
      <c r="PT5" s="78"/>
      <c r="PU5" s="78"/>
      <c r="PV5" s="78"/>
      <c r="PW5" s="78"/>
      <c r="PX5" s="78"/>
      <c r="PY5" s="78"/>
      <c r="PZ5" s="78"/>
      <c r="QA5" s="78"/>
      <c r="QB5" s="78"/>
      <c r="QC5" s="78"/>
      <c r="QD5" s="78"/>
      <c r="QE5" s="78"/>
      <c r="QF5" s="78"/>
      <c r="QG5" s="78"/>
      <c r="QH5" s="78"/>
      <c r="QI5" s="78"/>
      <c r="QJ5" s="78"/>
      <c r="QK5" s="78"/>
      <c r="QL5" s="78"/>
      <c r="QM5" s="78"/>
      <c r="QN5" s="78"/>
      <c r="QO5" s="78"/>
      <c r="QP5" s="78"/>
      <c r="QQ5" s="78"/>
      <c r="QR5" s="78"/>
      <c r="QS5" s="78"/>
      <c r="QT5" s="78"/>
      <c r="QU5" s="78"/>
      <c r="QV5" s="78"/>
      <c r="QW5" s="78"/>
      <c r="QX5" s="78"/>
      <c r="QY5" s="78"/>
      <c r="QZ5" s="78"/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</row>
    <row r="6" spans="1:521" ht="18.75" customHeight="1">
      <c r="A6" s="2"/>
      <c r="B6" s="7" t="s">
        <v>11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2"/>
      <c r="KV6" s="2"/>
      <c r="KW6" s="78"/>
      <c r="KX6" s="79"/>
      <c r="KY6" s="79"/>
      <c r="KZ6" s="79"/>
      <c r="LA6" s="79"/>
      <c r="LB6" s="79"/>
      <c r="LC6" s="80"/>
      <c r="LD6" s="2"/>
      <c r="LE6" s="2"/>
      <c r="LF6" s="2"/>
      <c r="LG6" s="2"/>
      <c r="LH6" s="2"/>
      <c r="LI6" s="78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2"/>
      <c r="ME6" s="2"/>
      <c r="MF6" s="2"/>
      <c r="MG6" s="2"/>
      <c r="MH6" s="2"/>
      <c r="MI6" s="2"/>
      <c r="MJ6" s="2"/>
      <c r="MK6" s="2"/>
      <c r="ML6" s="78"/>
      <c r="MM6" s="78"/>
      <c r="MN6" s="78"/>
      <c r="MO6" s="78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78"/>
      <c r="NS6" s="79"/>
      <c r="NT6" s="80"/>
      <c r="NU6" s="80"/>
      <c r="NV6" s="80"/>
      <c r="NW6" s="80"/>
      <c r="NX6" s="80"/>
      <c r="NY6" s="80"/>
      <c r="NZ6" s="80"/>
      <c r="OA6" s="80"/>
      <c r="OB6" s="80"/>
      <c r="OC6" s="80"/>
      <c r="OD6" s="80"/>
      <c r="OE6" s="80"/>
      <c r="OF6" s="80"/>
      <c r="OG6" s="80"/>
      <c r="OH6" s="80"/>
      <c r="OI6" s="80"/>
      <c r="OJ6" s="80"/>
      <c r="OK6" s="80"/>
      <c r="OL6" s="80"/>
      <c r="OM6" s="80"/>
      <c r="ON6" s="2"/>
      <c r="OO6" s="2"/>
      <c r="OP6" s="2"/>
      <c r="OQ6" s="2"/>
      <c r="OR6" s="2"/>
      <c r="OS6" s="2"/>
      <c r="OT6" s="2"/>
      <c r="OU6" s="2"/>
      <c r="OV6" s="78"/>
      <c r="OW6" s="78"/>
      <c r="OX6" s="78"/>
      <c r="OY6" s="78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78"/>
      <c r="QC6" s="86"/>
      <c r="QD6" s="1"/>
      <c r="QE6" s="1"/>
      <c r="QF6" s="1"/>
      <c r="QG6" s="1"/>
      <c r="QH6" s="1"/>
      <c r="QI6" s="1"/>
      <c r="QJ6" s="1"/>
      <c r="QK6" s="1"/>
      <c r="QL6" s="1"/>
      <c r="QM6" s="80"/>
      <c r="QN6" s="80"/>
      <c r="QO6" s="80"/>
      <c r="QP6" s="80"/>
      <c r="QQ6" s="80"/>
      <c r="QR6" s="80"/>
      <c r="QS6" s="80"/>
      <c r="QT6" s="80"/>
      <c r="QU6" s="80"/>
      <c r="QV6" s="80"/>
      <c r="QW6" s="2"/>
      <c r="QX6" s="2"/>
      <c r="QY6" s="2"/>
      <c r="QZ6" s="2"/>
      <c r="RA6" s="2"/>
      <c r="RB6" s="2"/>
      <c r="RC6" s="2"/>
      <c r="RD6" s="2"/>
      <c r="RE6" s="78"/>
      <c r="RF6" s="78"/>
      <c r="RG6" s="78"/>
      <c r="RH6" s="78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</row>
    <row r="7" spans="1:521" ht="18.75" customHeight="1">
      <c r="A7" s="2"/>
      <c r="B7" s="8" t="s">
        <v>13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64"/>
      <c r="CH7" s="8" t="s">
        <v>5</v>
      </c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64"/>
      <c r="FN7" s="8" t="s">
        <v>9</v>
      </c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64"/>
      <c r="IT7" s="8" t="s">
        <v>14</v>
      </c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64"/>
      <c r="LZ7" s="8" t="s">
        <v>7</v>
      </c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64"/>
      <c r="PF7" s="8" t="s">
        <v>16</v>
      </c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64"/>
      <c r="SL7" s="78"/>
      <c r="SM7" s="91" t="s">
        <v>17</v>
      </c>
      <c r="SN7" s="103"/>
      <c r="SO7" s="103"/>
      <c r="SP7" s="103"/>
      <c r="SQ7" s="103"/>
      <c r="SR7" s="103"/>
      <c r="SS7" s="103"/>
      <c r="ST7" s="103"/>
      <c r="SU7" s="103"/>
      <c r="SV7" s="103"/>
      <c r="SW7" s="103"/>
      <c r="SX7" s="103"/>
      <c r="SY7" s="103"/>
      <c r="SZ7" s="119"/>
    </row>
    <row r="8" spans="1:521" ht="18.75" customHeight="1">
      <c r="A8" s="3"/>
      <c r="B8" s="9" t="str">
        <f>データ!I7</f>
        <v>法適用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65"/>
      <c r="CH8" s="9" t="str">
        <f>データ!J7</f>
        <v>工業用水道事業</v>
      </c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65"/>
      <c r="FN8" s="75">
        <f>データ!K7</f>
        <v>4500</v>
      </c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7"/>
      <c r="IT8" s="9" t="str">
        <f>データ!L7</f>
        <v>極小規模</v>
      </c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65"/>
      <c r="LZ8" s="75">
        <f>データ!M7</f>
        <v>1</v>
      </c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7"/>
      <c r="PF8" s="75">
        <f>データ!N7</f>
        <v>2018</v>
      </c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7"/>
      <c r="SL8" s="78"/>
      <c r="SM8" s="92" t="s">
        <v>19</v>
      </c>
      <c r="SN8" s="104"/>
      <c r="SO8" s="112" t="s">
        <v>20</v>
      </c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20"/>
    </row>
    <row r="9" spans="1:521" ht="18.75" customHeight="1">
      <c r="A9" s="3"/>
      <c r="B9" s="8" t="s">
        <v>21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64"/>
      <c r="CH9" s="8" t="s">
        <v>23</v>
      </c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64"/>
      <c r="FN9" s="8" t="s">
        <v>24</v>
      </c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64"/>
      <c r="IT9" s="8" t="s">
        <v>26</v>
      </c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64"/>
      <c r="LZ9" s="8" t="s">
        <v>28</v>
      </c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64"/>
      <c r="PF9" s="82"/>
      <c r="PG9" s="84"/>
      <c r="PH9" s="84"/>
      <c r="PI9" s="84"/>
      <c r="PJ9" s="84"/>
      <c r="PK9" s="84"/>
      <c r="PL9" s="84"/>
      <c r="PM9" s="84"/>
      <c r="PN9" s="84"/>
      <c r="PO9" s="84"/>
      <c r="PP9" s="84"/>
      <c r="PQ9" s="84"/>
      <c r="PR9" s="84"/>
      <c r="PS9" s="84"/>
      <c r="PT9" s="84"/>
      <c r="PU9" s="84"/>
      <c r="PV9" s="84"/>
      <c r="PW9" s="84"/>
      <c r="PX9" s="84"/>
      <c r="PY9" s="84"/>
      <c r="PZ9" s="84"/>
      <c r="QA9" s="84"/>
      <c r="QB9" s="84"/>
      <c r="QC9" s="84"/>
      <c r="QD9" s="84"/>
      <c r="QE9" s="84"/>
      <c r="QF9" s="84"/>
      <c r="QG9" s="84"/>
      <c r="QH9" s="84"/>
      <c r="QI9" s="84"/>
      <c r="QJ9" s="84"/>
      <c r="QK9" s="84"/>
      <c r="QL9" s="84"/>
      <c r="QM9" s="84"/>
      <c r="QN9" s="84"/>
      <c r="QO9" s="84"/>
      <c r="QP9" s="84"/>
      <c r="QQ9" s="84"/>
      <c r="QR9" s="84"/>
      <c r="QS9" s="84"/>
      <c r="QT9" s="84"/>
      <c r="QU9" s="84"/>
      <c r="QV9" s="84"/>
      <c r="QW9" s="84"/>
      <c r="QX9" s="84"/>
      <c r="QY9" s="84"/>
      <c r="QZ9" s="84"/>
      <c r="RA9" s="84"/>
      <c r="RB9" s="84"/>
      <c r="RC9" s="84"/>
      <c r="RD9" s="84"/>
      <c r="RE9" s="84"/>
      <c r="RF9" s="84"/>
      <c r="RG9" s="84"/>
      <c r="RH9" s="84"/>
      <c r="RI9" s="84"/>
      <c r="RJ9" s="84"/>
      <c r="RK9" s="84"/>
      <c r="RL9" s="84"/>
      <c r="RM9" s="84"/>
      <c r="RN9" s="84"/>
      <c r="RO9" s="84"/>
      <c r="RP9" s="84"/>
      <c r="RQ9" s="84"/>
      <c r="RR9" s="84"/>
      <c r="RS9" s="84"/>
      <c r="RT9" s="84"/>
      <c r="RU9" s="84"/>
      <c r="RV9" s="84"/>
      <c r="RW9" s="84"/>
      <c r="RX9" s="84"/>
      <c r="RY9" s="84"/>
      <c r="RZ9" s="84"/>
      <c r="SA9" s="84"/>
      <c r="SB9" s="84"/>
      <c r="SC9" s="84"/>
      <c r="SD9" s="84"/>
      <c r="SE9" s="84"/>
      <c r="SF9" s="84"/>
      <c r="SG9" s="84"/>
      <c r="SH9" s="84"/>
      <c r="SI9" s="84"/>
      <c r="SJ9" s="84"/>
      <c r="SK9" s="84"/>
      <c r="SL9" s="78"/>
      <c r="SM9" s="93" t="s">
        <v>31</v>
      </c>
      <c r="SN9" s="105"/>
      <c r="SO9" s="113" t="s">
        <v>33</v>
      </c>
      <c r="SP9" s="116"/>
      <c r="SQ9" s="116"/>
      <c r="SR9" s="116"/>
      <c r="SS9" s="116"/>
      <c r="ST9" s="116"/>
      <c r="SU9" s="116"/>
      <c r="SV9" s="116"/>
      <c r="SW9" s="116"/>
      <c r="SX9" s="116"/>
      <c r="SY9" s="116"/>
      <c r="SZ9" s="121"/>
    </row>
    <row r="10" spans="1:521" ht="18.75" customHeight="1">
      <c r="A10" s="3"/>
      <c r="B10" s="10" t="str">
        <f>データ!O7</f>
        <v>-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66"/>
      <c r="CH10" s="10">
        <f>データ!P7</f>
        <v>12.7</v>
      </c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66"/>
      <c r="FN10" s="75">
        <f>データ!Q7</f>
        <v>1</v>
      </c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7"/>
      <c r="IT10" s="75">
        <f>データ!R7</f>
        <v>2000</v>
      </c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7"/>
      <c r="LZ10" s="9" t="str">
        <f>データ!S7</f>
        <v>非設置</v>
      </c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65"/>
      <c r="PF10" s="83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2"/>
      <c r="SM10" s="94" t="s">
        <v>35</v>
      </c>
      <c r="SN10" s="106"/>
      <c r="SO10" s="114" t="s">
        <v>37</v>
      </c>
      <c r="SP10" s="117"/>
      <c r="SQ10" s="117"/>
      <c r="SR10" s="117"/>
      <c r="SS10" s="117"/>
      <c r="ST10" s="117"/>
      <c r="SU10" s="117"/>
      <c r="SV10" s="118"/>
      <c r="SW10" s="118"/>
      <c r="SX10" s="118"/>
      <c r="SY10" s="118"/>
      <c r="SZ10" s="122"/>
    </row>
    <row r="11" spans="1:521" ht="9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5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5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5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5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5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5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5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5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2"/>
      <c r="SL11" s="2"/>
      <c r="SM11" s="95"/>
      <c r="SN11" s="95"/>
      <c r="SO11" s="80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7" t="s">
        <v>12</v>
      </c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>
      <c r="A14" s="2"/>
      <c r="B14" s="11" t="s">
        <v>38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87"/>
      <c r="SL14" s="2"/>
      <c r="SM14" s="98" t="s">
        <v>15</v>
      </c>
      <c r="SN14" s="107"/>
      <c r="SO14" s="107"/>
      <c r="SP14" s="107"/>
      <c r="SQ14" s="107"/>
      <c r="SR14" s="107"/>
      <c r="SS14" s="107"/>
      <c r="ST14" s="107"/>
      <c r="SU14" s="107"/>
      <c r="SV14" s="107"/>
      <c r="SW14" s="107"/>
      <c r="SX14" s="107"/>
      <c r="SY14" s="107"/>
      <c r="SZ14" s="107"/>
      <c r="TA14" s="123"/>
    </row>
    <row r="15" spans="1:521" ht="13.5" customHeight="1">
      <c r="A15" s="2"/>
      <c r="B15" s="1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88"/>
      <c r="SL15" s="2"/>
      <c r="SM15" s="99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24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89"/>
      <c r="SL16" s="2"/>
      <c r="SM16" s="100" t="s">
        <v>103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25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2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67"/>
      <c r="DV17" s="2"/>
      <c r="DW17" s="2"/>
      <c r="DX17" s="2"/>
      <c r="DY17" s="2"/>
      <c r="DZ17" s="2"/>
      <c r="EA17" s="2"/>
      <c r="EB17" s="2"/>
      <c r="EC17" s="2"/>
      <c r="ED17" s="28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67"/>
      <c r="IP17" s="2"/>
      <c r="IQ17" s="2"/>
      <c r="IR17" s="2"/>
      <c r="IS17" s="2"/>
      <c r="IT17" s="2"/>
      <c r="IU17" s="2"/>
      <c r="IV17" s="2"/>
      <c r="IW17" s="2"/>
      <c r="IX17" s="28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67"/>
      <c r="NJ17" s="2"/>
      <c r="NK17" s="2"/>
      <c r="NL17" s="2"/>
      <c r="NM17" s="2"/>
      <c r="NN17" s="2"/>
      <c r="NO17" s="2"/>
      <c r="NP17" s="2"/>
      <c r="NQ17" s="2"/>
      <c r="NR17" s="28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67"/>
      <c r="SD17" s="2"/>
      <c r="SE17" s="2"/>
      <c r="SF17" s="2"/>
      <c r="SG17" s="2"/>
      <c r="SH17" s="2"/>
      <c r="SI17" s="2"/>
      <c r="SJ17" s="2"/>
      <c r="SK17" s="89"/>
      <c r="SL17" s="2"/>
      <c r="SM17" s="100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25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29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68"/>
      <c r="DV18" s="2"/>
      <c r="DW18" s="2"/>
      <c r="DX18" s="2"/>
      <c r="DY18" s="2"/>
      <c r="DZ18" s="2"/>
      <c r="EA18" s="2"/>
      <c r="EB18" s="2"/>
      <c r="EC18" s="2"/>
      <c r="ED18" s="29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68"/>
      <c r="IP18" s="2"/>
      <c r="IQ18" s="2"/>
      <c r="IR18" s="2"/>
      <c r="IS18" s="2"/>
      <c r="IT18" s="2"/>
      <c r="IU18" s="2"/>
      <c r="IV18" s="2"/>
      <c r="IW18" s="2"/>
      <c r="IX18" s="29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68"/>
      <c r="NJ18" s="2"/>
      <c r="NK18" s="2"/>
      <c r="NL18" s="2"/>
      <c r="NM18" s="2"/>
      <c r="NN18" s="2"/>
      <c r="NO18" s="2"/>
      <c r="NP18" s="2"/>
      <c r="NQ18" s="2"/>
      <c r="NR18" s="29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68"/>
      <c r="SD18" s="2"/>
      <c r="SE18" s="2"/>
      <c r="SF18" s="2"/>
      <c r="SG18" s="2"/>
      <c r="SH18" s="2"/>
      <c r="SI18" s="2"/>
      <c r="SJ18" s="2"/>
      <c r="SK18" s="89"/>
      <c r="SL18" s="2"/>
      <c r="SM18" s="100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25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29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68"/>
      <c r="DV19" s="2"/>
      <c r="DW19" s="2"/>
      <c r="DX19" s="2"/>
      <c r="DY19" s="2"/>
      <c r="DZ19" s="2"/>
      <c r="EA19" s="2"/>
      <c r="EB19" s="2"/>
      <c r="EC19" s="2"/>
      <c r="ED19" s="29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68"/>
      <c r="IP19" s="2"/>
      <c r="IQ19" s="2"/>
      <c r="IR19" s="2"/>
      <c r="IS19" s="2"/>
      <c r="IT19" s="2"/>
      <c r="IU19" s="2"/>
      <c r="IV19" s="2"/>
      <c r="IW19" s="2"/>
      <c r="IX19" s="29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68"/>
      <c r="NJ19" s="2"/>
      <c r="NK19" s="2"/>
      <c r="NL19" s="2"/>
      <c r="NM19" s="2"/>
      <c r="NN19" s="2"/>
      <c r="NO19" s="2"/>
      <c r="NP19" s="2"/>
      <c r="NQ19" s="2"/>
      <c r="NR19" s="29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68"/>
      <c r="SD19" s="2"/>
      <c r="SE19" s="2"/>
      <c r="SF19" s="2"/>
      <c r="SG19" s="2"/>
      <c r="SH19" s="2"/>
      <c r="SI19" s="2"/>
      <c r="SJ19" s="2"/>
      <c r="SK19" s="89"/>
      <c r="SL19" s="2"/>
      <c r="SM19" s="100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25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29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68"/>
      <c r="DV20" s="2"/>
      <c r="DW20" s="2"/>
      <c r="DX20" s="2"/>
      <c r="DY20" s="2"/>
      <c r="DZ20" s="2"/>
      <c r="EA20" s="2"/>
      <c r="EB20" s="2"/>
      <c r="EC20" s="2"/>
      <c r="ED20" s="29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68"/>
      <c r="IP20" s="2"/>
      <c r="IQ20" s="2"/>
      <c r="IR20" s="2"/>
      <c r="IS20" s="2"/>
      <c r="IT20" s="2"/>
      <c r="IU20" s="2"/>
      <c r="IV20" s="2"/>
      <c r="IW20" s="2"/>
      <c r="IX20" s="29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68"/>
      <c r="NJ20" s="2"/>
      <c r="NK20" s="2"/>
      <c r="NL20" s="2"/>
      <c r="NM20" s="2"/>
      <c r="NN20" s="2"/>
      <c r="NO20" s="2"/>
      <c r="NP20" s="2"/>
      <c r="NQ20" s="2"/>
      <c r="NR20" s="29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68"/>
      <c r="SD20" s="2"/>
      <c r="SE20" s="2"/>
      <c r="SF20" s="2"/>
      <c r="SG20" s="2"/>
      <c r="SH20" s="2"/>
      <c r="SI20" s="2"/>
      <c r="SJ20" s="2"/>
      <c r="SK20" s="89"/>
      <c r="SL20" s="2"/>
      <c r="SM20" s="100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25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2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68"/>
      <c r="DV21" s="2"/>
      <c r="DW21" s="2"/>
      <c r="DX21" s="2"/>
      <c r="DY21" s="2"/>
      <c r="DZ21" s="2"/>
      <c r="EA21" s="2"/>
      <c r="EB21" s="2"/>
      <c r="EC21" s="2"/>
      <c r="ED21" s="29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68"/>
      <c r="IP21" s="2"/>
      <c r="IQ21" s="2"/>
      <c r="IR21" s="2"/>
      <c r="IS21" s="2"/>
      <c r="IT21" s="2"/>
      <c r="IU21" s="2"/>
      <c r="IV21" s="2"/>
      <c r="IW21" s="2"/>
      <c r="IX21" s="29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68"/>
      <c r="NJ21" s="2"/>
      <c r="NK21" s="2"/>
      <c r="NL21" s="2"/>
      <c r="NM21" s="2"/>
      <c r="NN21" s="2"/>
      <c r="NO21" s="2"/>
      <c r="NP21" s="2"/>
      <c r="NQ21" s="2"/>
      <c r="NR21" s="29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68"/>
      <c r="SD21" s="2"/>
      <c r="SE21" s="2"/>
      <c r="SF21" s="2"/>
      <c r="SG21" s="2"/>
      <c r="SH21" s="2"/>
      <c r="SI21" s="2"/>
      <c r="SJ21" s="2"/>
      <c r="SK21" s="89"/>
      <c r="SL21" s="2"/>
      <c r="SM21" s="100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25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2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68"/>
      <c r="DV22" s="2"/>
      <c r="DW22" s="2"/>
      <c r="DX22" s="2"/>
      <c r="DY22" s="2"/>
      <c r="DZ22" s="2"/>
      <c r="EA22" s="2"/>
      <c r="EB22" s="2"/>
      <c r="EC22" s="2"/>
      <c r="ED22" s="29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68"/>
      <c r="IP22" s="2"/>
      <c r="IQ22" s="2"/>
      <c r="IR22" s="2"/>
      <c r="IS22" s="2"/>
      <c r="IT22" s="2"/>
      <c r="IU22" s="2"/>
      <c r="IV22" s="2"/>
      <c r="IW22" s="2"/>
      <c r="IX22" s="29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68"/>
      <c r="NJ22" s="2"/>
      <c r="NK22" s="2"/>
      <c r="NL22" s="2"/>
      <c r="NM22" s="2"/>
      <c r="NN22" s="2"/>
      <c r="NO22" s="2"/>
      <c r="NP22" s="2"/>
      <c r="NQ22" s="2"/>
      <c r="NR22" s="29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68"/>
      <c r="SD22" s="2"/>
      <c r="SE22" s="2"/>
      <c r="SF22" s="2"/>
      <c r="SG22" s="2"/>
      <c r="SH22" s="2"/>
      <c r="SI22" s="2"/>
      <c r="SJ22" s="2"/>
      <c r="SK22" s="89"/>
      <c r="SL22" s="2"/>
      <c r="SM22" s="100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25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29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68"/>
      <c r="DV23" s="2"/>
      <c r="DW23" s="2"/>
      <c r="DX23" s="2"/>
      <c r="DY23" s="2"/>
      <c r="DZ23" s="2"/>
      <c r="EA23" s="2"/>
      <c r="EB23" s="2"/>
      <c r="EC23" s="2"/>
      <c r="ED23" s="29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68"/>
      <c r="IP23" s="2"/>
      <c r="IQ23" s="2"/>
      <c r="IR23" s="2"/>
      <c r="IS23" s="2"/>
      <c r="IT23" s="2"/>
      <c r="IU23" s="2"/>
      <c r="IV23" s="2"/>
      <c r="IW23" s="2"/>
      <c r="IX23" s="29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68"/>
      <c r="NJ23" s="2"/>
      <c r="NK23" s="2"/>
      <c r="NL23" s="2"/>
      <c r="NM23" s="2"/>
      <c r="NN23" s="2"/>
      <c r="NO23" s="2"/>
      <c r="NP23" s="2"/>
      <c r="NQ23" s="2"/>
      <c r="NR23" s="29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68"/>
      <c r="SD23" s="2"/>
      <c r="SE23" s="2"/>
      <c r="SF23" s="2"/>
      <c r="SG23" s="2"/>
      <c r="SH23" s="2"/>
      <c r="SI23" s="2"/>
      <c r="SJ23" s="2"/>
      <c r="SK23" s="89"/>
      <c r="SL23" s="2"/>
      <c r="SM23" s="100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25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2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68"/>
      <c r="DV24" s="2"/>
      <c r="DW24" s="2"/>
      <c r="DX24" s="2"/>
      <c r="DY24" s="2"/>
      <c r="DZ24" s="2"/>
      <c r="EA24" s="2"/>
      <c r="EB24" s="2"/>
      <c r="EC24" s="2"/>
      <c r="ED24" s="29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68"/>
      <c r="IP24" s="2"/>
      <c r="IQ24" s="2"/>
      <c r="IR24" s="2"/>
      <c r="IS24" s="2"/>
      <c r="IT24" s="2"/>
      <c r="IU24" s="2"/>
      <c r="IV24" s="2"/>
      <c r="IW24" s="2"/>
      <c r="IX24" s="29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68"/>
      <c r="NJ24" s="2"/>
      <c r="NK24" s="2"/>
      <c r="NL24" s="2"/>
      <c r="NM24" s="2"/>
      <c r="NN24" s="2"/>
      <c r="NO24" s="2"/>
      <c r="NP24" s="2"/>
      <c r="NQ24" s="2"/>
      <c r="NR24" s="29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68"/>
      <c r="SD24" s="2"/>
      <c r="SE24" s="2"/>
      <c r="SF24" s="2"/>
      <c r="SG24" s="2"/>
      <c r="SH24" s="2"/>
      <c r="SI24" s="2"/>
      <c r="SJ24" s="2"/>
      <c r="SK24" s="89"/>
      <c r="SL24" s="2"/>
      <c r="SM24" s="100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25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2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68"/>
      <c r="DV25" s="2"/>
      <c r="DW25" s="2"/>
      <c r="DX25" s="2"/>
      <c r="DY25" s="2"/>
      <c r="DZ25" s="2"/>
      <c r="EA25" s="2"/>
      <c r="EB25" s="2"/>
      <c r="EC25" s="2"/>
      <c r="ED25" s="29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68"/>
      <c r="IP25" s="2"/>
      <c r="IQ25" s="2"/>
      <c r="IR25" s="2"/>
      <c r="IS25" s="2"/>
      <c r="IT25" s="2"/>
      <c r="IU25" s="2"/>
      <c r="IV25" s="2"/>
      <c r="IW25" s="2"/>
      <c r="IX25" s="29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68"/>
      <c r="NJ25" s="2"/>
      <c r="NK25" s="2"/>
      <c r="NL25" s="2"/>
      <c r="NM25" s="2"/>
      <c r="NN25" s="2"/>
      <c r="NO25" s="2"/>
      <c r="NP25" s="2"/>
      <c r="NQ25" s="2"/>
      <c r="NR25" s="29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68"/>
      <c r="SD25" s="2"/>
      <c r="SE25" s="2"/>
      <c r="SF25" s="2"/>
      <c r="SG25" s="2"/>
      <c r="SH25" s="2"/>
      <c r="SI25" s="2"/>
      <c r="SJ25" s="2"/>
      <c r="SK25" s="89"/>
      <c r="SL25" s="2"/>
      <c r="SM25" s="100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25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2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68"/>
      <c r="DV26" s="2"/>
      <c r="DW26" s="2"/>
      <c r="DX26" s="2"/>
      <c r="DY26" s="2"/>
      <c r="DZ26" s="2"/>
      <c r="EA26" s="2"/>
      <c r="EB26" s="2"/>
      <c r="EC26" s="2"/>
      <c r="ED26" s="29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68"/>
      <c r="IP26" s="2"/>
      <c r="IQ26" s="2"/>
      <c r="IR26" s="2"/>
      <c r="IS26" s="2"/>
      <c r="IT26" s="2"/>
      <c r="IU26" s="2"/>
      <c r="IV26" s="2"/>
      <c r="IW26" s="2"/>
      <c r="IX26" s="29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68"/>
      <c r="NJ26" s="2"/>
      <c r="NK26" s="2"/>
      <c r="NL26" s="2"/>
      <c r="NM26" s="2"/>
      <c r="NN26" s="2"/>
      <c r="NO26" s="2"/>
      <c r="NP26" s="2"/>
      <c r="NQ26" s="2"/>
      <c r="NR26" s="29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68"/>
      <c r="SD26" s="2"/>
      <c r="SE26" s="2"/>
      <c r="SF26" s="2"/>
      <c r="SG26" s="2"/>
      <c r="SH26" s="2"/>
      <c r="SI26" s="2"/>
      <c r="SJ26" s="2"/>
      <c r="SK26" s="89"/>
      <c r="SL26" s="2"/>
      <c r="SM26" s="100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25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29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68"/>
      <c r="DV27" s="2"/>
      <c r="DW27" s="2"/>
      <c r="DX27" s="2"/>
      <c r="DY27" s="2"/>
      <c r="DZ27" s="2"/>
      <c r="EA27" s="2"/>
      <c r="EB27" s="2"/>
      <c r="EC27" s="2"/>
      <c r="ED27" s="29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68"/>
      <c r="IP27" s="2"/>
      <c r="IQ27" s="2"/>
      <c r="IR27" s="2"/>
      <c r="IS27" s="2"/>
      <c r="IT27" s="2"/>
      <c r="IU27" s="2"/>
      <c r="IV27" s="2"/>
      <c r="IW27" s="2"/>
      <c r="IX27" s="29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68"/>
      <c r="NJ27" s="2"/>
      <c r="NK27" s="2"/>
      <c r="NL27" s="2"/>
      <c r="NM27" s="2"/>
      <c r="NN27" s="2"/>
      <c r="NO27" s="2"/>
      <c r="NP27" s="2"/>
      <c r="NQ27" s="2"/>
      <c r="NR27" s="29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68"/>
      <c r="SD27" s="2"/>
      <c r="SE27" s="2"/>
      <c r="SF27" s="2"/>
      <c r="SG27" s="2"/>
      <c r="SH27" s="2"/>
      <c r="SI27" s="2"/>
      <c r="SJ27" s="2"/>
      <c r="SK27" s="89"/>
      <c r="SL27" s="2"/>
      <c r="SM27" s="100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25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2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68"/>
      <c r="DV28" s="2"/>
      <c r="DW28" s="2"/>
      <c r="DX28" s="2"/>
      <c r="DY28" s="2"/>
      <c r="DZ28" s="2"/>
      <c r="EA28" s="2"/>
      <c r="EB28" s="2"/>
      <c r="EC28" s="2"/>
      <c r="ED28" s="29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68"/>
      <c r="IP28" s="2"/>
      <c r="IQ28" s="2"/>
      <c r="IR28" s="2"/>
      <c r="IS28" s="2"/>
      <c r="IT28" s="2"/>
      <c r="IU28" s="2"/>
      <c r="IV28" s="2"/>
      <c r="IW28" s="2"/>
      <c r="IX28" s="29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68"/>
      <c r="NJ28" s="2"/>
      <c r="NK28" s="2"/>
      <c r="NL28" s="2"/>
      <c r="NM28" s="2"/>
      <c r="NN28" s="2"/>
      <c r="NO28" s="2"/>
      <c r="NP28" s="2"/>
      <c r="NQ28" s="2"/>
      <c r="NR28" s="29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68"/>
      <c r="SD28" s="2"/>
      <c r="SE28" s="2"/>
      <c r="SF28" s="2"/>
      <c r="SG28" s="2"/>
      <c r="SH28" s="2"/>
      <c r="SI28" s="2"/>
      <c r="SJ28" s="2"/>
      <c r="SK28" s="89"/>
      <c r="SL28" s="2"/>
      <c r="SM28" s="100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25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30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69"/>
      <c r="DV29" s="2"/>
      <c r="DW29" s="2"/>
      <c r="DX29" s="2"/>
      <c r="DY29" s="2"/>
      <c r="DZ29" s="2"/>
      <c r="EA29" s="2"/>
      <c r="EB29" s="2"/>
      <c r="EC29" s="2"/>
      <c r="ED29" s="30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69"/>
      <c r="IP29" s="2"/>
      <c r="IQ29" s="2"/>
      <c r="IR29" s="2"/>
      <c r="IS29" s="2"/>
      <c r="IT29" s="2"/>
      <c r="IU29" s="2"/>
      <c r="IV29" s="2"/>
      <c r="IW29" s="2"/>
      <c r="IX29" s="30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69"/>
      <c r="NJ29" s="2"/>
      <c r="NK29" s="2"/>
      <c r="NL29" s="2"/>
      <c r="NM29" s="2"/>
      <c r="NN29" s="2"/>
      <c r="NO29" s="2"/>
      <c r="NP29" s="2"/>
      <c r="NQ29" s="2"/>
      <c r="NR29" s="30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69"/>
      <c r="SD29" s="2"/>
      <c r="SE29" s="2"/>
      <c r="SF29" s="2"/>
      <c r="SG29" s="2"/>
      <c r="SH29" s="2"/>
      <c r="SI29" s="2"/>
      <c r="SJ29" s="2"/>
      <c r="SK29" s="89"/>
      <c r="SL29" s="2"/>
      <c r="SM29" s="100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25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31"/>
      <c r="K30" s="39"/>
      <c r="L30" s="43"/>
      <c r="M30" s="43" ph="1"/>
      <c r="N30" s="43" ph="1"/>
      <c r="O30" s="43" ph="1"/>
      <c r="P30" s="43" ph="1"/>
      <c r="Q30" s="43" ph="1"/>
      <c r="R30" s="43" ph="1"/>
      <c r="S30" s="43" ph="1"/>
      <c r="T30" s="43" ph="1"/>
      <c r="U30" s="43" ph="1"/>
      <c r="V30" s="43" ph="1"/>
      <c r="W30" s="43" ph="1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43"/>
      <c r="DU30" s="70"/>
      <c r="DV30" s="2"/>
      <c r="DW30" s="2"/>
      <c r="DX30" s="2"/>
      <c r="DY30" s="2"/>
      <c r="DZ30" s="2"/>
      <c r="EA30" s="2"/>
      <c r="EB30" s="2"/>
      <c r="EC30" s="2"/>
      <c r="ED30" s="31"/>
      <c r="EE30" s="39"/>
      <c r="EF30" s="43"/>
      <c r="EG30" s="43" ph="1"/>
      <c r="EH30" s="43" ph="1"/>
      <c r="EI30" s="43" ph="1"/>
      <c r="EJ30" s="43" ph="1"/>
      <c r="EK30" s="43" ph="1"/>
      <c r="EL30" s="43" ph="1"/>
      <c r="EM30" s="43" ph="1"/>
      <c r="EN30" s="43" ph="1"/>
      <c r="EO30" s="43" ph="1"/>
      <c r="EP30" s="43" ph="1"/>
      <c r="EQ30" s="43" ph="1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43"/>
      <c r="IO30" s="70"/>
      <c r="IP30" s="2"/>
      <c r="IQ30" s="2"/>
      <c r="IR30" s="2"/>
      <c r="IS30" s="2"/>
      <c r="IT30" s="2"/>
      <c r="IU30" s="2"/>
      <c r="IV30" s="2"/>
      <c r="IW30" s="2"/>
      <c r="IX30" s="31"/>
      <c r="IY30" s="39"/>
      <c r="IZ30" s="43"/>
      <c r="JA30" s="43" ph="1"/>
      <c r="JB30" s="43" ph="1"/>
      <c r="JC30" s="43" ph="1"/>
      <c r="JD30" s="43" ph="1"/>
      <c r="JE30" s="43" ph="1"/>
      <c r="JF30" s="43" ph="1"/>
      <c r="JG30" s="43" ph="1"/>
      <c r="JH30" s="43" ph="1"/>
      <c r="JI30" s="43" ph="1"/>
      <c r="JJ30" s="43" ph="1"/>
      <c r="JK30" s="43" ph="1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2"/>
      <c r="LW30" s="52"/>
      <c r="LX30" s="52"/>
      <c r="LY30" s="52"/>
      <c r="LZ30" s="52"/>
      <c r="MA30" s="52"/>
      <c r="MB30" s="52"/>
      <c r="MC30" s="52"/>
      <c r="MD30" s="52"/>
      <c r="ME30" s="52"/>
      <c r="MF30" s="52"/>
      <c r="MG30" s="52"/>
      <c r="MH30" s="52"/>
      <c r="MI30" s="52"/>
      <c r="MJ30" s="52"/>
      <c r="MK30" s="52"/>
      <c r="ML30" s="52"/>
      <c r="MM30" s="52"/>
      <c r="MN30" s="52"/>
      <c r="MO30" s="52"/>
      <c r="MP30" s="52"/>
      <c r="MQ30" s="52"/>
      <c r="MR30" s="52"/>
      <c r="MS30" s="52"/>
      <c r="MT30" s="52"/>
      <c r="MU30" s="52"/>
      <c r="MV30" s="52"/>
      <c r="MW30" s="52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43"/>
      <c r="NI30" s="70"/>
      <c r="NJ30" s="2"/>
      <c r="NK30" s="2"/>
      <c r="NL30" s="2"/>
      <c r="NM30" s="2"/>
      <c r="NN30" s="2"/>
      <c r="NO30" s="2"/>
      <c r="NP30" s="2"/>
      <c r="NQ30" s="2"/>
      <c r="NR30" s="31"/>
      <c r="NS30" s="39"/>
      <c r="NT30" s="43"/>
      <c r="NU30" s="43" ph="1"/>
      <c r="NV30" s="43" ph="1"/>
      <c r="NW30" s="43" ph="1"/>
      <c r="NX30" s="43" ph="1"/>
      <c r="NY30" s="43" ph="1"/>
      <c r="NZ30" s="43" ph="1"/>
      <c r="OA30" s="43" ph="1"/>
      <c r="OB30" s="43" ph="1"/>
      <c r="OC30" s="43" ph="1"/>
      <c r="OD30" s="43" ph="1"/>
      <c r="OE30" s="43" ph="1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2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2"/>
      <c r="QA30" s="52"/>
      <c r="QB30" s="52"/>
      <c r="QC30" s="52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2"/>
      <c r="QO30" s="52"/>
      <c r="QP30" s="52"/>
      <c r="QQ30" s="52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2"/>
      <c r="RC30" s="52"/>
      <c r="RD30" s="52"/>
      <c r="RE30" s="52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2"/>
      <c r="RQ30" s="52"/>
      <c r="RR30" s="52"/>
      <c r="RS30" s="52"/>
      <c r="RT30" s="52"/>
      <c r="RU30" s="52"/>
      <c r="RV30" s="52"/>
      <c r="RW30" s="52"/>
      <c r="RX30" s="52"/>
      <c r="RY30" s="52"/>
      <c r="RZ30" s="52"/>
      <c r="SA30" s="52"/>
      <c r="SB30" s="43"/>
      <c r="SC30" s="70"/>
      <c r="SD30" s="2"/>
      <c r="SE30" s="2"/>
      <c r="SF30" s="2"/>
      <c r="SG30" s="2"/>
      <c r="SH30" s="2"/>
      <c r="SI30" s="2"/>
      <c r="SJ30" s="2"/>
      <c r="SK30" s="89"/>
      <c r="SL30" s="2"/>
      <c r="SM30" s="100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25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31"/>
      <c r="K31" s="39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0"/>
      <c r="X31" s="53" t="str">
        <f>データ!$B$10</f>
        <v>H28</v>
      </c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61"/>
      <c r="AR31" s="53" t="str">
        <f>データ!$C$10</f>
        <v>H29</v>
      </c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61"/>
      <c r="BL31" s="53" t="str">
        <f>データ!$D$10</f>
        <v>H30</v>
      </c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61"/>
      <c r="CF31" s="53" t="str">
        <f>データ!$E$10</f>
        <v>R01</v>
      </c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61"/>
      <c r="CZ31" s="53" t="str">
        <f>データ!$F$10</f>
        <v>R02</v>
      </c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61"/>
      <c r="DT31" s="43"/>
      <c r="DU31" s="70"/>
      <c r="DV31" s="2"/>
      <c r="DW31" s="2"/>
      <c r="DX31" s="2"/>
      <c r="DY31" s="2"/>
      <c r="DZ31" s="2"/>
      <c r="EA31" s="2"/>
      <c r="EB31" s="2"/>
      <c r="EC31" s="2"/>
      <c r="ED31" s="31"/>
      <c r="EE31" s="39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50"/>
      <c r="ER31" s="53" t="str">
        <f>データ!$B$10</f>
        <v>H28</v>
      </c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61"/>
      <c r="FL31" s="53" t="str">
        <f>データ!$C$10</f>
        <v>H29</v>
      </c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61"/>
      <c r="GF31" s="53" t="str">
        <f>データ!$D$10</f>
        <v>H30</v>
      </c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61"/>
      <c r="GZ31" s="53" t="str">
        <f>データ!$E$10</f>
        <v>R01</v>
      </c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61"/>
      <c r="HT31" s="53" t="str">
        <f>データ!$F$10</f>
        <v>R02</v>
      </c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61"/>
      <c r="IN31" s="43"/>
      <c r="IO31" s="70"/>
      <c r="IP31" s="2"/>
      <c r="IQ31" s="2"/>
      <c r="IR31" s="2"/>
      <c r="IS31" s="2"/>
      <c r="IT31" s="2"/>
      <c r="IU31" s="2"/>
      <c r="IV31" s="2"/>
      <c r="IW31" s="2"/>
      <c r="IX31" s="31"/>
      <c r="IY31" s="39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50"/>
      <c r="JL31" s="53" t="str">
        <f>データ!$B$10</f>
        <v>H28</v>
      </c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61"/>
      <c r="KF31" s="53" t="str">
        <f>データ!$C$10</f>
        <v>H29</v>
      </c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61"/>
      <c r="KZ31" s="53" t="str">
        <f>データ!$D$10</f>
        <v>H30</v>
      </c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61"/>
      <c r="LT31" s="53" t="str">
        <f>データ!$E$10</f>
        <v>R01</v>
      </c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61"/>
      <c r="MN31" s="53" t="str">
        <f>データ!$F$10</f>
        <v>R02</v>
      </c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61"/>
      <c r="NH31" s="43"/>
      <c r="NI31" s="70"/>
      <c r="NJ31" s="2"/>
      <c r="NK31" s="2"/>
      <c r="NL31" s="2"/>
      <c r="NM31" s="2"/>
      <c r="NN31" s="2"/>
      <c r="NO31" s="2"/>
      <c r="NP31" s="2"/>
      <c r="NQ31" s="2"/>
      <c r="NR31" s="31"/>
      <c r="NS31" s="39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50"/>
      <c r="OF31" s="53" t="str">
        <f>データ!$B$10</f>
        <v>H28</v>
      </c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61"/>
      <c r="OZ31" s="53" t="str">
        <f>データ!$C$10</f>
        <v>H29</v>
      </c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61"/>
      <c r="PT31" s="53" t="str">
        <f>データ!$D$10</f>
        <v>H30</v>
      </c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61"/>
      <c r="QN31" s="53" t="str">
        <f>データ!$E$10</f>
        <v>R01</v>
      </c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61"/>
      <c r="RH31" s="53" t="str">
        <f>データ!$F$10</f>
        <v>R02</v>
      </c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61"/>
      <c r="SB31" s="43"/>
      <c r="SC31" s="70"/>
      <c r="SD31" s="2"/>
      <c r="SE31" s="2"/>
      <c r="SF31" s="2"/>
      <c r="SG31" s="2"/>
      <c r="SH31" s="2"/>
      <c r="SI31" s="2"/>
      <c r="SJ31" s="2"/>
      <c r="SK31" s="89"/>
      <c r="SL31" s="2"/>
      <c r="SM31" s="100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25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31"/>
      <c r="K32" s="39"/>
      <c r="L32" s="45" t="s">
        <v>4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1"/>
      <c r="X32" s="54">
        <f>データ!T6</f>
        <v>113.73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62"/>
      <c r="AR32" s="54">
        <f>データ!U6</f>
        <v>108.88</v>
      </c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62"/>
      <c r="BL32" s="54">
        <f>データ!V6</f>
        <v>106.49</v>
      </c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62"/>
      <c r="CF32" s="54">
        <f>データ!W6</f>
        <v>107.42</v>
      </c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62"/>
      <c r="CZ32" s="54">
        <f>データ!X6</f>
        <v>123.48</v>
      </c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62"/>
      <c r="DT32" s="43"/>
      <c r="DU32" s="70"/>
      <c r="DV32" s="2"/>
      <c r="DW32" s="2"/>
      <c r="DX32" s="2"/>
      <c r="DY32" s="2"/>
      <c r="DZ32" s="2"/>
      <c r="EA32" s="2"/>
      <c r="EB32" s="2"/>
      <c r="EC32" s="2"/>
      <c r="ED32" s="31"/>
      <c r="EE32" s="39"/>
      <c r="EF32" s="45" t="s">
        <v>4</v>
      </c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51"/>
      <c r="ER32" s="54">
        <f>データ!AE6</f>
        <v>63.92</v>
      </c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62"/>
      <c r="FL32" s="54">
        <f>データ!AF6</f>
        <v>55.75</v>
      </c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62"/>
      <c r="GF32" s="54">
        <f>データ!AG6</f>
        <v>49.65</v>
      </c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62"/>
      <c r="GZ32" s="54">
        <f>データ!AH6</f>
        <v>42.61</v>
      </c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62"/>
      <c r="HT32" s="54">
        <f>データ!AI6</f>
        <v>23.7</v>
      </c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62"/>
      <c r="IN32" s="43"/>
      <c r="IO32" s="70"/>
      <c r="IP32" s="2"/>
      <c r="IQ32" s="2"/>
      <c r="IR32" s="2"/>
      <c r="IS32" s="2"/>
      <c r="IT32" s="2"/>
      <c r="IU32" s="2"/>
      <c r="IV32" s="2"/>
      <c r="IW32" s="2"/>
      <c r="IX32" s="31"/>
      <c r="IY32" s="39"/>
      <c r="IZ32" s="45" t="s">
        <v>4</v>
      </c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51"/>
      <c r="JL32" s="54">
        <f>データ!AP6</f>
        <v>371.54</v>
      </c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62"/>
      <c r="KF32" s="54">
        <f>データ!AQ6</f>
        <v>399.57</v>
      </c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62"/>
      <c r="KZ32" s="54">
        <f>データ!AR6</f>
        <v>395.45</v>
      </c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62"/>
      <c r="LT32" s="54">
        <f>データ!AS6</f>
        <v>383.84</v>
      </c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62"/>
      <c r="MN32" s="54">
        <f>データ!AT6</f>
        <v>393.12</v>
      </c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62"/>
      <c r="NH32" s="43"/>
      <c r="NI32" s="70"/>
      <c r="NJ32" s="2"/>
      <c r="NK32" s="2"/>
      <c r="NL32" s="2"/>
      <c r="NM32" s="2"/>
      <c r="NN32" s="2"/>
      <c r="NO32" s="2"/>
      <c r="NP32" s="2"/>
      <c r="NQ32" s="2"/>
      <c r="NR32" s="31"/>
      <c r="NS32" s="39"/>
      <c r="NT32" s="45" t="s">
        <v>4</v>
      </c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51"/>
      <c r="OF32" s="54">
        <f>データ!BA6</f>
        <v>1088.68</v>
      </c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62"/>
      <c r="OZ32" s="54">
        <f>データ!BB6</f>
        <v>1030.72</v>
      </c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62"/>
      <c r="PT32" s="54">
        <f>データ!BC6</f>
        <v>971.65</v>
      </c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62"/>
      <c r="QN32" s="54">
        <f>データ!BD6</f>
        <v>908.98</v>
      </c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62"/>
      <c r="RH32" s="54">
        <f>データ!BE6</f>
        <v>850.1</v>
      </c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62"/>
      <c r="SB32" s="43"/>
      <c r="SC32" s="70"/>
      <c r="SD32" s="2"/>
      <c r="SE32" s="2"/>
      <c r="SF32" s="2"/>
      <c r="SG32" s="2"/>
      <c r="SH32" s="2"/>
      <c r="SI32" s="2"/>
      <c r="SJ32" s="2"/>
      <c r="SK32" s="89"/>
      <c r="SL32" s="2"/>
      <c r="SM32" s="100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25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31"/>
      <c r="K33" s="39"/>
      <c r="L33" s="45" t="s">
        <v>34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1"/>
      <c r="X33" s="54">
        <f>データ!Y6</f>
        <v>120</v>
      </c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62"/>
      <c r="AR33" s="54">
        <f>データ!Z6</f>
        <v>113.67</v>
      </c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62"/>
      <c r="BL33" s="54">
        <f>データ!AA6</f>
        <v>110.79</v>
      </c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62"/>
      <c r="CF33" s="54">
        <f>データ!AB6</f>
        <v>108.76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62"/>
      <c r="CZ33" s="54">
        <f>データ!AC6</f>
        <v>110.19</v>
      </c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62"/>
      <c r="DT33" s="39"/>
      <c r="DU33" s="70"/>
      <c r="DV33" s="2"/>
      <c r="DW33" s="2"/>
      <c r="DX33" s="2"/>
      <c r="DY33" s="2"/>
      <c r="DZ33" s="2"/>
      <c r="EA33" s="2"/>
      <c r="EB33" s="2"/>
      <c r="EC33" s="2"/>
      <c r="ED33" s="31"/>
      <c r="EE33" s="39"/>
      <c r="EF33" s="45" t="s">
        <v>34</v>
      </c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51"/>
      <c r="ER33" s="54">
        <f>データ!AJ6</f>
        <v>115.82</v>
      </c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62"/>
      <c r="FL33" s="54">
        <f>データ!AK6</f>
        <v>118.97</v>
      </c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62"/>
      <c r="GF33" s="54">
        <f>データ!AL6</f>
        <v>121.15</v>
      </c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62"/>
      <c r="GZ33" s="54">
        <f>データ!AM6</f>
        <v>125.8</v>
      </c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62"/>
      <c r="HT33" s="54">
        <f>データ!AN6</f>
        <v>132.55000000000001</v>
      </c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62"/>
      <c r="IN33" s="39"/>
      <c r="IO33" s="70"/>
      <c r="IP33" s="2"/>
      <c r="IQ33" s="2"/>
      <c r="IR33" s="2"/>
      <c r="IS33" s="2"/>
      <c r="IT33" s="2"/>
      <c r="IU33" s="2"/>
      <c r="IV33" s="2"/>
      <c r="IW33" s="2"/>
      <c r="IX33" s="31"/>
      <c r="IY33" s="39"/>
      <c r="IZ33" s="45" t="s">
        <v>34</v>
      </c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51"/>
      <c r="JL33" s="54">
        <f>データ!AU6</f>
        <v>549.77</v>
      </c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62"/>
      <c r="KF33" s="54">
        <f>データ!AV6</f>
        <v>730.25</v>
      </c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62"/>
      <c r="KZ33" s="54">
        <f>データ!AW6</f>
        <v>868.31</v>
      </c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62"/>
      <c r="LT33" s="54">
        <f>データ!AX6</f>
        <v>732.52</v>
      </c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62"/>
      <c r="MN33" s="54">
        <f>データ!AY6</f>
        <v>819.73</v>
      </c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62"/>
      <c r="NH33" s="39"/>
      <c r="NI33" s="70"/>
      <c r="NJ33" s="2"/>
      <c r="NK33" s="2"/>
      <c r="NL33" s="2"/>
      <c r="NM33" s="2"/>
      <c r="NN33" s="2"/>
      <c r="NO33" s="2"/>
      <c r="NP33" s="2"/>
      <c r="NQ33" s="2"/>
      <c r="NR33" s="31"/>
      <c r="NS33" s="39"/>
      <c r="NT33" s="45" t="s">
        <v>34</v>
      </c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51"/>
      <c r="OF33" s="54">
        <f>データ!BF6</f>
        <v>536.28</v>
      </c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62"/>
      <c r="OZ33" s="54">
        <f>データ!BG6</f>
        <v>514.66</v>
      </c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62"/>
      <c r="PT33" s="54">
        <f>データ!BH6</f>
        <v>504.81</v>
      </c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62"/>
      <c r="QN33" s="54">
        <f>データ!BI6</f>
        <v>498.01</v>
      </c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62"/>
      <c r="RH33" s="54">
        <f>データ!BJ6</f>
        <v>490.39</v>
      </c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62"/>
      <c r="SB33" s="39"/>
      <c r="SC33" s="70"/>
      <c r="SD33" s="2"/>
      <c r="SE33" s="2"/>
      <c r="SF33" s="2"/>
      <c r="SG33" s="2"/>
      <c r="SH33" s="2"/>
      <c r="SI33" s="2"/>
      <c r="SJ33" s="2"/>
      <c r="SK33" s="89"/>
      <c r="SL33" s="2"/>
      <c r="SM33" s="100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25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32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71"/>
      <c r="DV34" s="2"/>
      <c r="DW34" s="2"/>
      <c r="DX34" s="2"/>
      <c r="DY34" s="2"/>
      <c r="DZ34" s="2"/>
      <c r="EA34" s="2"/>
      <c r="EB34" s="2"/>
      <c r="EC34" s="2"/>
      <c r="ED34" s="32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71"/>
      <c r="IP34" s="2"/>
      <c r="IQ34" s="2"/>
      <c r="IR34" s="2"/>
      <c r="IS34" s="2"/>
      <c r="IT34" s="2"/>
      <c r="IU34" s="2"/>
      <c r="IV34" s="2"/>
      <c r="IW34" s="2"/>
      <c r="IX34" s="32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71"/>
      <c r="NJ34" s="2"/>
      <c r="NK34" s="2"/>
      <c r="NL34" s="2"/>
      <c r="NM34" s="2"/>
      <c r="NN34" s="2"/>
      <c r="NO34" s="2"/>
      <c r="NP34" s="2"/>
      <c r="NQ34" s="2"/>
      <c r="NR34" s="32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71"/>
      <c r="SD34" s="2"/>
      <c r="SE34" s="2"/>
      <c r="SF34" s="2"/>
      <c r="SG34" s="2"/>
      <c r="SH34" s="2"/>
      <c r="SI34" s="2"/>
      <c r="SJ34" s="2"/>
      <c r="SK34" s="89"/>
      <c r="SL34" s="2"/>
      <c r="SM34" s="100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25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1"/>
      <c r="DW35" s="1"/>
      <c r="DX35" s="1"/>
      <c r="DY35" s="1"/>
      <c r="DZ35" s="1"/>
      <c r="EA35" s="1"/>
      <c r="EB35" s="1"/>
      <c r="EC35" s="1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1"/>
      <c r="IQ35" s="1"/>
      <c r="IR35" s="1"/>
      <c r="IS35" s="1"/>
      <c r="IT35" s="1"/>
      <c r="IU35" s="1"/>
      <c r="IV35" s="1"/>
      <c r="IW35" s="1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1"/>
      <c r="NK35" s="1"/>
      <c r="NL35" s="1"/>
      <c r="NM35" s="1"/>
      <c r="NN35" s="1"/>
      <c r="NO35" s="1"/>
      <c r="NP35" s="1"/>
      <c r="NQ35" s="1"/>
      <c r="NR35" s="81"/>
      <c r="NS35" s="81"/>
      <c r="NT35" s="81"/>
      <c r="NU35" s="81"/>
      <c r="NV35" s="81"/>
      <c r="NW35" s="81"/>
      <c r="NX35" s="81"/>
      <c r="NY35" s="81"/>
      <c r="NZ35" s="81"/>
      <c r="OA35" s="81"/>
      <c r="OB35" s="81"/>
      <c r="OC35" s="81"/>
      <c r="OD35" s="81"/>
      <c r="OE35" s="81"/>
      <c r="OF35" s="81"/>
      <c r="OG35" s="81"/>
      <c r="OH35" s="81"/>
      <c r="OI35" s="81"/>
      <c r="OJ35" s="81"/>
      <c r="OK35" s="81"/>
      <c r="OL35" s="81"/>
      <c r="OM35" s="81"/>
      <c r="ON35" s="81"/>
      <c r="OO35" s="81"/>
      <c r="OP35" s="81"/>
      <c r="OQ35" s="81"/>
      <c r="OR35" s="81"/>
      <c r="OS35" s="81"/>
      <c r="OT35" s="81"/>
      <c r="OU35" s="81"/>
      <c r="OV35" s="81"/>
      <c r="OW35" s="81"/>
      <c r="OX35" s="81"/>
      <c r="OY35" s="81"/>
      <c r="OZ35" s="81"/>
      <c r="PA35" s="81"/>
      <c r="PB35" s="81"/>
      <c r="PC35" s="81"/>
      <c r="PD35" s="81"/>
      <c r="PE35" s="81"/>
      <c r="PF35" s="81"/>
      <c r="PG35" s="81"/>
      <c r="PH35" s="81"/>
      <c r="PI35" s="81"/>
      <c r="PJ35" s="81"/>
      <c r="PK35" s="81"/>
      <c r="PL35" s="81"/>
      <c r="PM35" s="81"/>
      <c r="PN35" s="81"/>
      <c r="PO35" s="81"/>
      <c r="PP35" s="81"/>
      <c r="PQ35" s="81"/>
      <c r="PR35" s="81"/>
      <c r="PS35" s="81"/>
      <c r="PT35" s="81"/>
      <c r="PU35" s="81"/>
      <c r="PV35" s="81"/>
      <c r="PW35" s="81"/>
      <c r="PX35" s="81"/>
      <c r="PY35" s="81"/>
      <c r="PZ35" s="81"/>
      <c r="QA35" s="81"/>
      <c r="QB35" s="81"/>
      <c r="QC35" s="81"/>
      <c r="QD35" s="81"/>
      <c r="QE35" s="81"/>
      <c r="QF35" s="81"/>
      <c r="QG35" s="81"/>
      <c r="QH35" s="81"/>
      <c r="QI35" s="81"/>
      <c r="QJ35" s="81"/>
      <c r="QK35" s="81"/>
      <c r="QL35" s="81"/>
      <c r="QM35" s="81"/>
      <c r="QN35" s="81"/>
      <c r="QO35" s="81"/>
      <c r="QP35" s="81"/>
      <c r="QQ35" s="81"/>
      <c r="QR35" s="81"/>
      <c r="QS35" s="81"/>
      <c r="QT35" s="81"/>
      <c r="QU35" s="81"/>
      <c r="QV35" s="81"/>
      <c r="QW35" s="81"/>
      <c r="QX35" s="81"/>
      <c r="QY35" s="81"/>
      <c r="QZ35" s="81"/>
      <c r="RA35" s="81"/>
      <c r="RB35" s="81"/>
      <c r="RC35" s="81"/>
      <c r="RD35" s="81"/>
      <c r="RE35" s="81"/>
      <c r="RF35" s="81"/>
      <c r="RG35" s="81"/>
      <c r="RH35" s="81"/>
      <c r="RI35" s="81"/>
      <c r="RJ35" s="81"/>
      <c r="RK35" s="81"/>
      <c r="RL35" s="81"/>
      <c r="RM35" s="81"/>
      <c r="RN35" s="81"/>
      <c r="RO35" s="81"/>
      <c r="RP35" s="81"/>
      <c r="RQ35" s="81"/>
      <c r="RR35" s="81"/>
      <c r="RS35" s="81"/>
      <c r="RT35" s="81"/>
      <c r="RU35" s="81"/>
      <c r="RV35" s="81"/>
      <c r="RW35" s="81"/>
      <c r="RX35" s="81"/>
      <c r="RY35" s="81"/>
      <c r="RZ35" s="81"/>
      <c r="SA35" s="81"/>
      <c r="SB35" s="81"/>
      <c r="SC35" s="81"/>
      <c r="SD35" s="1"/>
      <c r="SE35" s="1"/>
      <c r="SF35" s="1"/>
      <c r="SG35" s="1"/>
      <c r="SH35" s="1"/>
      <c r="SI35" s="1"/>
      <c r="SJ35" s="1"/>
      <c r="SK35" s="89"/>
      <c r="SL35" s="2"/>
      <c r="SM35" s="100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25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1"/>
      <c r="DW36" s="1"/>
      <c r="DX36" s="1"/>
      <c r="DY36" s="1"/>
      <c r="DZ36" s="1"/>
      <c r="EA36" s="1"/>
      <c r="EB36" s="1"/>
      <c r="EC36" s="1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1"/>
      <c r="IQ36" s="1"/>
      <c r="IR36" s="1"/>
      <c r="IS36" s="1"/>
      <c r="IT36" s="1"/>
      <c r="IU36" s="1"/>
      <c r="IV36" s="1"/>
      <c r="IW36" s="1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1"/>
      <c r="NK36" s="1"/>
      <c r="NL36" s="1"/>
      <c r="NM36" s="1"/>
      <c r="NN36" s="1"/>
      <c r="NO36" s="1"/>
      <c r="NP36" s="1"/>
      <c r="NQ36" s="1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89"/>
      <c r="SL36" s="2"/>
      <c r="SM36" s="100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25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89"/>
      <c r="SL37" s="2"/>
      <c r="SM37" s="100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25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89"/>
      <c r="SL38" s="2"/>
      <c r="SM38" s="100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25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2"/>
      <c r="SE39" s="2"/>
      <c r="SF39" s="2"/>
      <c r="SG39" s="2"/>
      <c r="SH39" s="2"/>
      <c r="SI39" s="2"/>
      <c r="SJ39" s="2"/>
      <c r="SK39" s="89"/>
      <c r="SL39" s="2"/>
      <c r="SM39" s="100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25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28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67"/>
      <c r="DV40" s="2"/>
      <c r="DW40" s="2"/>
      <c r="DX40" s="2"/>
      <c r="DY40" s="2"/>
      <c r="DZ40" s="2"/>
      <c r="EA40" s="2"/>
      <c r="EB40" s="2"/>
      <c r="EC40" s="2"/>
      <c r="ED40" s="28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67"/>
      <c r="IP40" s="2"/>
      <c r="IQ40" s="2"/>
      <c r="IR40" s="2"/>
      <c r="IS40" s="2"/>
      <c r="IT40" s="2"/>
      <c r="IU40" s="2"/>
      <c r="IV40" s="2"/>
      <c r="IW40" s="2"/>
      <c r="IX40" s="28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67"/>
      <c r="NJ40" s="2"/>
      <c r="NK40" s="2"/>
      <c r="NL40" s="2"/>
      <c r="NM40" s="2"/>
      <c r="NN40" s="2"/>
      <c r="NO40" s="2"/>
      <c r="NP40" s="2"/>
      <c r="NQ40" s="2"/>
      <c r="NR40" s="28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67"/>
      <c r="SD40" s="2"/>
      <c r="SE40" s="2"/>
      <c r="SF40" s="2"/>
      <c r="SG40" s="2"/>
      <c r="SH40" s="2"/>
      <c r="SI40" s="2"/>
      <c r="SJ40" s="2"/>
      <c r="SK40" s="89"/>
      <c r="SL40" s="2"/>
      <c r="SM40" s="100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25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29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68"/>
      <c r="DV41" s="2"/>
      <c r="DW41" s="2"/>
      <c r="DX41" s="2"/>
      <c r="DY41" s="2"/>
      <c r="DZ41" s="2"/>
      <c r="EA41" s="2"/>
      <c r="EB41" s="2"/>
      <c r="EC41" s="2"/>
      <c r="ED41" s="29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68"/>
      <c r="IP41" s="2"/>
      <c r="IQ41" s="2"/>
      <c r="IR41" s="2"/>
      <c r="IS41" s="2"/>
      <c r="IT41" s="2"/>
      <c r="IU41" s="2"/>
      <c r="IV41" s="2"/>
      <c r="IW41" s="2"/>
      <c r="IX41" s="29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68"/>
      <c r="NJ41" s="2"/>
      <c r="NK41" s="2"/>
      <c r="NL41" s="2"/>
      <c r="NM41" s="2"/>
      <c r="NN41" s="2"/>
      <c r="NO41" s="2"/>
      <c r="NP41" s="2"/>
      <c r="NQ41" s="2"/>
      <c r="NR41" s="29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68"/>
      <c r="SD41" s="2"/>
      <c r="SE41" s="2"/>
      <c r="SF41" s="2"/>
      <c r="SG41" s="2"/>
      <c r="SH41" s="2"/>
      <c r="SI41" s="2"/>
      <c r="SJ41" s="2"/>
      <c r="SK41" s="89"/>
      <c r="SL41" s="2"/>
      <c r="SM41" s="100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25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29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68"/>
      <c r="DV42" s="2"/>
      <c r="DW42" s="2"/>
      <c r="DX42" s="2"/>
      <c r="DY42" s="2"/>
      <c r="DZ42" s="2"/>
      <c r="EA42" s="2"/>
      <c r="EB42" s="2"/>
      <c r="EC42" s="2"/>
      <c r="ED42" s="29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68"/>
      <c r="IP42" s="2"/>
      <c r="IQ42" s="2"/>
      <c r="IR42" s="2"/>
      <c r="IS42" s="2"/>
      <c r="IT42" s="2"/>
      <c r="IU42" s="2"/>
      <c r="IV42" s="2"/>
      <c r="IW42" s="2"/>
      <c r="IX42" s="29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68"/>
      <c r="NJ42" s="2"/>
      <c r="NK42" s="2"/>
      <c r="NL42" s="2"/>
      <c r="NM42" s="2"/>
      <c r="NN42" s="2"/>
      <c r="NO42" s="2"/>
      <c r="NP42" s="2"/>
      <c r="NQ42" s="2"/>
      <c r="NR42" s="29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68"/>
      <c r="SD42" s="2"/>
      <c r="SE42" s="2"/>
      <c r="SF42" s="2"/>
      <c r="SG42" s="2"/>
      <c r="SH42" s="2"/>
      <c r="SI42" s="2"/>
      <c r="SJ42" s="2"/>
      <c r="SK42" s="89"/>
      <c r="SL42" s="2"/>
      <c r="SM42" s="100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25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29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68"/>
      <c r="DV43" s="2"/>
      <c r="DW43" s="2"/>
      <c r="DX43" s="2"/>
      <c r="DY43" s="2"/>
      <c r="DZ43" s="2"/>
      <c r="EA43" s="2"/>
      <c r="EB43" s="2"/>
      <c r="EC43" s="2"/>
      <c r="ED43" s="29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68"/>
      <c r="IP43" s="2"/>
      <c r="IQ43" s="2"/>
      <c r="IR43" s="2"/>
      <c r="IS43" s="2"/>
      <c r="IT43" s="2"/>
      <c r="IU43" s="2"/>
      <c r="IV43" s="2"/>
      <c r="IW43" s="2"/>
      <c r="IX43" s="29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68"/>
      <c r="NJ43" s="2"/>
      <c r="NK43" s="2"/>
      <c r="NL43" s="2"/>
      <c r="NM43" s="2"/>
      <c r="NN43" s="2"/>
      <c r="NO43" s="2"/>
      <c r="NP43" s="2"/>
      <c r="NQ43" s="2"/>
      <c r="NR43" s="29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68"/>
      <c r="SD43" s="2"/>
      <c r="SE43" s="2"/>
      <c r="SF43" s="2"/>
      <c r="SG43" s="2"/>
      <c r="SH43" s="2"/>
      <c r="SI43" s="2"/>
      <c r="SJ43" s="2"/>
      <c r="SK43" s="89"/>
      <c r="SL43" s="2"/>
      <c r="SM43" s="100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25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29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68"/>
      <c r="DV44" s="2"/>
      <c r="DW44" s="2"/>
      <c r="DX44" s="2"/>
      <c r="DY44" s="2"/>
      <c r="DZ44" s="2"/>
      <c r="EA44" s="2"/>
      <c r="EB44" s="2"/>
      <c r="EC44" s="2"/>
      <c r="ED44" s="29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68"/>
      <c r="IP44" s="2"/>
      <c r="IQ44" s="2"/>
      <c r="IR44" s="2"/>
      <c r="IS44" s="2"/>
      <c r="IT44" s="2"/>
      <c r="IU44" s="2"/>
      <c r="IV44" s="2"/>
      <c r="IW44" s="2"/>
      <c r="IX44" s="29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68"/>
      <c r="NJ44" s="2"/>
      <c r="NK44" s="2"/>
      <c r="NL44" s="2"/>
      <c r="NM44" s="2"/>
      <c r="NN44" s="2"/>
      <c r="NO44" s="2"/>
      <c r="NP44" s="2"/>
      <c r="NQ44" s="2"/>
      <c r="NR44" s="29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68"/>
      <c r="SD44" s="2"/>
      <c r="SE44" s="2"/>
      <c r="SF44" s="2"/>
      <c r="SG44" s="2"/>
      <c r="SH44" s="2"/>
      <c r="SI44" s="2"/>
      <c r="SJ44" s="2"/>
      <c r="SK44" s="89"/>
      <c r="SL44" s="2"/>
      <c r="SM44" s="100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25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29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68"/>
      <c r="DV45" s="2"/>
      <c r="DW45" s="2"/>
      <c r="DX45" s="2"/>
      <c r="DY45" s="2"/>
      <c r="DZ45" s="2"/>
      <c r="EA45" s="2"/>
      <c r="EB45" s="2"/>
      <c r="EC45" s="2"/>
      <c r="ED45" s="29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68"/>
      <c r="IP45" s="2"/>
      <c r="IQ45" s="2"/>
      <c r="IR45" s="2"/>
      <c r="IS45" s="2"/>
      <c r="IT45" s="2"/>
      <c r="IU45" s="2"/>
      <c r="IV45" s="2"/>
      <c r="IW45" s="2"/>
      <c r="IX45" s="29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68"/>
      <c r="NJ45" s="2"/>
      <c r="NK45" s="2"/>
      <c r="NL45" s="2"/>
      <c r="NM45" s="2"/>
      <c r="NN45" s="2"/>
      <c r="NO45" s="2"/>
      <c r="NP45" s="2"/>
      <c r="NQ45" s="2"/>
      <c r="NR45" s="29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68"/>
      <c r="SD45" s="2"/>
      <c r="SE45" s="2"/>
      <c r="SF45" s="2"/>
      <c r="SG45" s="2"/>
      <c r="SH45" s="2"/>
      <c r="SI45" s="2"/>
      <c r="SJ45" s="2"/>
      <c r="SK45" s="89"/>
      <c r="SL45" s="2"/>
      <c r="SM45" s="101"/>
      <c r="SN45" s="109"/>
      <c r="SO45" s="109"/>
      <c r="SP45" s="109"/>
      <c r="SQ45" s="109"/>
      <c r="SR45" s="109"/>
      <c r="SS45" s="109"/>
      <c r="ST45" s="109"/>
      <c r="SU45" s="109"/>
      <c r="SV45" s="109"/>
      <c r="SW45" s="109"/>
      <c r="SX45" s="109"/>
      <c r="SY45" s="109"/>
      <c r="SZ45" s="109"/>
      <c r="TA45" s="126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29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68"/>
      <c r="DV46" s="2"/>
      <c r="DW46" s="2"/>
      <c r="DX46" s="2"/>
      <c r="DY46" s="2"/>
      <c r="DZ46" s="2"/>
      <c r="EA46" s="2"/>
      <c r="EB46" s="2"/>
      <c r="EC46" s="2"/>
      <c r="ED46" s="29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68"/>
      <c r="IP46" s="2"/>
      <c r="IQ46" s="2"/>
      <c r="IR46" s="2"/>
      <c r="IS46" s="2"/>
      <c r="IT46" s="2"/>
      <c r="IU46" s="2"/>
      <c r="IV46" s="2"/>
      <c r="IW46" s="2"/>
      <c r="IX46" s="29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68"/>
      <c r="NJ46" s="2"/>
      <c r="NK46" s="2"/>
      <c r="NL46" s="2"/>
      <c r="NM46" s="2"/>
      <c r="NN46" s="2"/>
      <c r="NO46" s="2"/>
      <c r="NP46" s="2"/>
      <c r="NQ46" s="2"/>
      <c r="NR46" s="29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68"/>
      <c r="SD46" s="2"/>
      <c r="SE46" s="2"/>
      <c r="SF46" s="2"/>
      <c r="SG46" s="2"/>
      <c r="SH46" s="2"/>
      <c r="SI46" s="2"/>
      <c r="SJ46" s="2"/>
      <c r="SK46" s="89"/>
      <c r="SL46" s="2"/>
      <c r="SM46" s="102" t="s">
        <v>43</v>
      </c>
      <c r="SN46" s="111"/>
      <c r="SO46" s="111"/>
      <c r="SP46" s="111"/>
      <c r="SQ46" s="111"/>
      <c r="SR46" s="111"/>
      <c r="SS46" s="111"/>
      <c r="ST46" s="111"/>
      <c r="SU46" s="111"/>
      <c r="SV46" s="111"/>
      <c r="SW46" s="111"/>
      <c r="SX46" s="111"/>
      <c r="SY46" s="111"/>
      <c r="SZ46" s="111"/>
      <c r="TA46" s="127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29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68"/>
      <c r="DV47" s="2"/>
      <c r="DW47" s="2"/>
      <c r="DX47" s="2"/>
      <c r="DY47" s="2"/>
      <c r="DZ47" s="2"/>
      <c r="EA47" s="2"/>
      <c r="EB47" s="2"/>
      <c r="EC47" s="2"/>
      <c r="ED47" s="29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68"/>
      <c r="IP47" s="2"/>
      <c r="IQ47" s="2"/>
      <c r="IR47" s="2"/>
      <c r="IS47" s="2"/>
      <c r="IT47" s="2"/>
      <c r="IU47" s="2"/>
      <c r="IV47" s="2"/>
      <c r="IW47" s="2"/>
      <c r="IX47" s="29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68"/>
      <c r="NJ47" s="2"/>
      <c r="NK47" s="2"/>
      <c r="NL47" s="2"/>
      <c r="NM47" s="2"/>
      <c r="NN47" s="2"/>
      <c r="NO47" s="2"/>
      <c r="NP47" s="2"/>
      <c r="NQ47" s="2"/>
      <c r="NR47" s="29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68"/>
      <c r="SD47" s="2"/>
      <c r="SE47" s="2"/>
      <c r="SF47" s="2"/>
      <c r="SG47" s="2"/>
      <c r="SH47" s="2"/>
      <c r="SI47" s="2"/>
      <c r="SJ47" s="2"/>
      <c r="SK47" s="89"/>
      <c r="SL47" s="2"/>
      <c r="SM47" s="102"/>
      <c r="SN47" s="111"/>
      <c r="SO47" s="111"/>
      <c r="SP47" s="111"/>
      <c r="SQ47" s="111"/>
      <c r="SR47" s="111"/>
      <c r="SS47" s="111"/>
      <c r="ST47" s="111"/>
      <c r="SU47" s="111"/>
      <c r="SV47" s="111"/>
      <c r="SW47" s="111"/>
      <c r="SX47" s="111"/>
      <c r="SY47" s="111"/>
      <c r="SZ47" s="111"/>
      <c r="TA47" s="127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29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68"/>
      <c r="DV48" s="2"/>
      <c r="DW48" s="2"/>
      <c r="DX48" s="2"/>
      <c r="DY48" s="2"/>
      <c r="DZ48" s="2"/>
      <c r="EA48" s="2"/>
      <c r="EB48" s="2"/>
      <c r="EC48" s="2"/>
      <c r="ED48" s="29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68"/>
      <c r="IP48" s="2"/>
      <c r="IQ48" s="2"/>
      <c r="IR48" s="2"/>
      <c r="IS48" s="2"/>
      <c r="IT48" s="2"/>
      <c r="IU48" s="2"/>
      <c r="IV48" s="2"/>
      <c r="IW48" s="2"/>
      <c r="IX48" s="29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68"/>
      <c r="NJ48" s="2"/>
      <c r="NK48" s="2"/>
      <c r="NL48" s="2"/>
      <c r="NM48" s="2"/>
      <c r="NN48" s="2"/>
      <c r="NO48" s="2"/>
      <c r="NP48" s="2"/>
      <c r="NQ48" s="2"/>
      <c r="NR48" s="29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68"/>
      <c r="SD48" s="2"/>
      <c r="SE48" s="2"/>
      <c r="SF48" s="2"/>
      <c r="SG48" s="2"/>
      <c r="SH48" s="2"/>
      <c r="SI48" s="2"/>
      <c r="SJ48" s="2"/>
      <c r="SK48" s="89"/>
      <c r="SL48" s="2"/>
      <c r="SM48" s="100" t="s">
        <v>101</v>
      </c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25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29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68"/>
      <c r="DV49" s="2"/>
      <c r="DW49" s="2"/>
      <c r="DX49" s="2"/>
      <c r="DY49" s="2"/>
      <c r="DZ49" s="2"/>
      <c r="EA49" s="2"/>
      <c r="EB49" s="2"/>
      <c r="EC49" s="2"/>
      <c r="ED49" s="29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68"/>
      <c r="IP49" s="2"/>
      <c r="IQ49" s="2"/>
      <c r="IR49" s="2"/>
      <c r="IS49" s="2"/>
      <c r="IT49" s="2"/>
      <c r="IU49" s="2"/>
      <c r="IV49" s="2"/>
      <c r="IW49" s="2"/>
      <c r="IX49" s="29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68"/>
      <c r="NJ49" s="2"/>
      <c r="NK49" s="2"/>
      <c r="NL49" s="2"/>
      <c r="NM49" s="2"/>
      <c r="NN49" s="2"/>
      <c r="NO49" s="2"/>
      <c r="NP49" s="2"/>
      <c r="NQ49" s="2"/>
      <c r="NR49" s="29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68"/>
      <c r="SD49" s="2"/>
      <c r="SE49" s="2"/>
      <c r="SF49" s="2"/>
      <c r="SG49" s="2"/>
      <c r="SH49" s="2"/>
      <c r="SI49" s="2"/>
      <c r="SJ49" s="2"/>
      <c r="SK49" s="89"/>
      <c r="SL49" s="2"/>
      <c r="SM49" s="100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25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29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68"/>
      <c r="DV50" s="2"/>
      <c r="DW50" s="2"/>
      <c r="DX50" s="2"/>
      <c r="DY50" s="2"/>
      <c r="DZ50" s="2"/>
      <c r="EA50" s="2"/>
      <c r="EB50" s="2"/>
      <c r="EC50" s="2"/>
      <c r="ED50" s="29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68"/>
      <c r="IP50" s="2"/>
      <c r="IQ50" s="2"/>
      <c r="IR50" s="2"/>
      <c r="IS50" s="2"/>
      <c r="IT50" s="2"/>
      <c r="IU50" s="2"/>
      <c r="IV50" s="2"/>
      <c r="IW50" s="2"/>
      <c r="IX50" s="29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68"/>
      <c r="NJ50" s="2"/>
      <c r="NK50" s="2"/>
      <c r="NL50" s="2"/>
      <c r="NM50" s="2"/>
      <c r="NN50" s="2"/>
      <c r="NO50" s="2"/>
      <c r="NP50" s="2"/>
      <c r="NQ50" s="2"/>
      <c r="NR50" s="29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68"/>
      <c r="SD50" s="2"/>
      <c r="SE50" s="2"/>
      <c r="SF50" s="2"/>
      <c r="SG50" s="2"/>
      <c r="SH50" s="2"/>
      <c r="SI50" s="2"/>
      <c r="SJ50" s="2"/>
      <c r="SK50" s="89"/>
      <c r="SL50" s="2"/>
      <c r="SM50" s="100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25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29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68"/>
      <c r="DV51" s="2"/>
      <c r="DW51" s="2"/>
      <c r="DX51" s="2"/>
      <c r="DY51" s="2"/>
      <c r="DZ51" s="2"/>
      <c r="EA51" s="2"/>
      <c r="EB51" s="2"/>
      <c r="EC51" s="2"/>
      <c r="ED51" s="29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68"/>
      <c r="IP51" s="2"/>
      <c r="IQ51" s="2"/>
      <c r="IR51" s="2"/>
      <c r="IS51" s="2"/>
      <c r="IT51" s="2"/>
      <c r="IU51" s="2"/>
      <c r="IV51" s="2"/>
      <c r="IW51" s="2"/>
      <c r="IX51" s="29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68"/>
      <c r="NJ51" s="2"/>
      <c r="NK51" s="2"/>
      <c r="NL51" s="2"/>
      <c r="NM51" s="2"/>
      <c r="NN51" s="2"/>
      <c r="NO51" s="2"/>
      <c r="NP51" s="2"/>
      <c r="NQ51" s="2"/>
      <c r="NR51" s="29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68"/>
      <c r="SD51" s="2"/>
      <c r="SE51" s="2"/>
      <c r="SF51" s="2"/>
      <c r="SG51" s="2"/>
      <c r="SH51" s="2"/>
      <c r="SI51" s="2"/>
      <c r="SJ51" s="2"/>
      <c r="SK51" s="89"/>
      <c r="SL51" s="2"/>
      <c r="SM51" s="100"/>
      <c r="SN51" s="110"/>
      <c r="SO51" s="110"/>
      <c r="SP51" s="110"/>
      <c r="SQ51" s="110"/>
      <c r="SR51" s="110"/>
      <c r="SS51" s="110"/>
      <c r="ST51" s="110"/>
      <c r="SU51" s="110"/>
      <c r="SV51" s="110"/>
      <c r="SW51" s="110"/>
      <c r="SX51" s="110"/>
      <c r="SY51" s="110"/>
      <c r="SZ51" s="110"/>
      <c r="TA51" s="125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30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69"/>
      <c r="DV52" s="2"/>
      <c r="DW52" s="2"/>
      <c r="DX52" s="2"/>
      <c r="DY52" s="2"/>
      <c r="DZ52" s="2"/>
      <c r="EA52" s="2"/>
      <c r="EB52" s="2"/>
      <c r="EC52" s="2"/>
      <c r="ED52" s="30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69"/>
      <c r="IP52" s="2"/>
      <c r="IQ52" s="2"/>
      <c r="IR52" s="2"/>
      <c r="IS52" s="2"/>
      <c r="IT52" s="2"/>
      <c r="IU52" s="2"/>
      <c r="IV52" s="2"/>
      <c r="IW52" s="2"/>
      <c r="IX52" s="30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69"/>
      <c r="NJ52" s="2"/>
      <c r="NK52" s="2"/>
      <c r="NL52" s="2"/>
      <c r="NM52" s="2"/>
      <c r="NN52" s="2"/>
      <c r="NO52" s="2"/>
      <c r="NP52" s="2"/>
      <c r="NQ52" s="2"/>
      <c r="NR52" s="30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69"/>
      <c r="SD52" s="2"/>
      <c r="SE52" s="2"/>
      <c r="SF52" s="2"/>
      <c r="SG52" s="2"/>
      <c r="SH52" s="2"/>
      <c r="SI52" s="2"/>
      <c r="SJ52" s="2"/>
      <c r="SK52" s="89"/>
      <c r="SL52" s="2"/>
      <c r="SM52" s="100"/>
      <c r="SN52" s="110"/>
      <c r="SO52" s="110"/>
      <c r="SP52" s="110"/>
      <c r="SQ52" s="110"/>
      <c r="SR52" s="110"/>
      <c r="SS52" s="110"/>
      <c r="ST52" s="110"/>
      <c r="SU52" s="110"/>
      <c r="SV52" s="110"/>
      <c r="SW52" s="110"/>
      <c r="SX52" s="110"/>
      <c r="SY52" s="110"/>
      <c r="SZ52" s="110"/>
      <c r="TA52" s="125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31"/>
      <c r="K53" s="39"/>
      <c r="L53" s="43"/>
      <c r="M53" s="43" ph="1"/>
      <c r="N53" s="43" ph="1"/>
      <c r="O53" s="43" ph="1"/>
      <c r="P53" s="43" ph="1"/>
      <c r="Q53" s="43" ph="1"/>
      <c r="R53" s="43" ph="1"/>
      <c r="S53" s="43" ph="1"/>
      <c r="T53" s="43" ph="1"/>
      <c r="U53" s="43" ph="1"/>
      <c r="V53" s="43" ph="1"/>
      <c r="W53" s="43" ph="1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43"/>
      <c r="DU53" s="70"/>
      <c r="DV53" s="2"/>
      <c r="DW53" s="2"/>
      <c r="DX53" s="2"/>
      <c r="DY53" s="2"/>
      <c r="DZ53" s="2"/>
      <c r="EA53" s="2"/>
      <c r="EB53" s="2"/>
      <c r="EC53" s="2"/>
      <c r="ED53" s="31"/>
      <c r="EE53" s="39"/>
      <c r="EF53" s="43"/>
      <c r="EG53" s="43" ph="1"/>
      <c r="EH53" s="43" ph="1"/>
      <c r="EI53" s="43" ph="1"/>
      <c r="EJ53" s="43" ph="1"/>
      <c r="EK53" s="43" ph="1"/>
      <c r="EL53" s="43" ph="1"/>
      <c r="EM53" s="43" ph="1"/>
      <c r="EN53" s="43" ph="1"/>
      <c r="EO53" s="43" ph="1"/>
      <c r="EP53" s="43" ph="1"/>
      <c r="EQ53" s="43" ph="1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43"/>
      <c r="IO53" s="70"/>
      <c r="IP53" s="2"/>
      <c r="IQ53" s="2"/>
      <c r="IR53" s="2"/>
      <c r="IS53" s="2"/>
      <c r="IT53" s="2"/>
      <c r="IU53" s="2"/>
      <c r="IV53" s="2"/>
      <c r="IW53" s="2"/>
      <c r="IX53" s="31"/>
      <c r="IY53" s="39"/>
      <c r="IZ53" s="43"/>
      <c r="JA53" s="43" ph="1"/>
      <c r="JB53" s="43" ph="1"/>
      <c r="JC53" s="43" ph="1"/>
      <c r="JD53" s="43" ph="1"/>
      <c r="JE53" s="43" ph="1"/>
      <c r="JF53" s="43" ph="1"/>
      <c r="JG53" s="43" ph="1"/>
      <c r="JH53" s="43" ph="1"/>
      <c r="JI53" s="43" ph="1"/>
      <c r="JJ53" s="43" ph="1"/>
      <c r="JK53" s="43" ph="1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  <c r="LC53" s="52"/>
      <c r="LD53" s="52"/>
      <c r="LE53" s="52"/>
      <c r="LF53" s="52"/>
      <c r="LG53" s="52"/>
      <c r="LH53" s="52"/>
      <c r="LI53" s="52"/>
      <c r="LJ53" s="52"/>
      <c r="LK53" s="52"/>
      <c r="LL53" s="52"/>
      <c r="LM53" s="52"/>
      <c r="LN53" s="52"/>
      <c r="LO53" s="52"/>
      <c r="LP53" s="52"/>
      <c r="LQ53" s="52"/>
      <c r="LR53" s="52"/>
      <c r="LS53" s="52"/>
      <c r="LT53" s="52"/>
      <c r="LU53" s="52"/>
      <c r="LV53" s="52"/>
      <c r="LW53" s="52"/>
      <c r="LX53" s="52"/>
      <c r="LY53" s="52"/>
      <c r="LZ53" s="52"/>
      <c r="MA53" s="52"/>
      <c r="MB53" s="52"/>
      <c r="MC53" s="52"/>
      <c r="MD53" s="52"/>
      <c r="ME53" s="52"/>
      <c r="MF53" s="52"/>
      <c r="MG53" s="52"/>
      <c r="MH53" s="52"/>
      <c r="MI53" s="52"/>
      <c r="MJ53" s="52"/>
      <c r="MK53" s="52"/>
      <c r="ML53" s="52"/>
      <c r="MM53" s="52"/>
      <c r="MN53" s="52"/>
      <c r="MO53" s="52"/>
      <c r="MP53" s="52"/>
      <c r="MQ53" s="52"/>
      <c r="MR53" s="52"/>
      <c r="MS53" s="52"/>
      <c r="MT53" s="52"/>
      <c r="MU53" s="52"/>
      <c r="MV53" s="52"/>
      <c r="MW53" s="52"/>
      <c r="MX53" s="52"/>
      <c r="MY53" s="52"/>
      <c r="MZ53" s="52"/>
      <c r="NA53" s="52"/>
      <c r="NB53" s="52"/>
      <c r="NC53" s="52"/>
      <c r="ND53" s="52"/>
      <c r="NE53" s="52"/>
      <c r="NF53" s="52"/>
      <c r="NG53" s="52"/>
      <c r="NH53" s="43"/>
      <c r="NI53" s="70"/>
      <c r="NJ53" s="2"/>
      <c r="NK53" s="2"/>
      <c r="NL53" s="2"/>
      <c r="NM53" s="2"/>
      <c r="NN53" s="2"/>
      <c r="NO53" s="2"/>
      <c r="NP53" s="2"/>
      <c r="NQ53" s="2"/>
      <c r="NR53" s="31"/>
      <c r="NS53" s="39"/>
      <c r="NT53" s="43"/>
      <c r="NU53" s="43" ph="1"/>
      <c r="NV53" s="43" ph="1"/>
      <c r="NW53" s="43" ph="1"/>
      <c r="NX53" s="43" ph="1"/>
      <c r="NY53" s="43" ph="1"/>
      <c r="NZ53" s="43" ph="1"/>
      <c r="OA53" s="43" ph="1"/>
      <c r="OB53" s="43" ph="1"/>
      <c r="OC53" s="43" ph="1"/>
      <c r="OD53" s="43" ph="1"/>
      <c r="OE53" s="43" ph="1"/>
      <c r="OF53" s="52"/>
      <c r="OG53" s="52"/>
      <c r="OH53" s="52"/>
      <c r="OI53" s="52"/>
      <c r="OJ53" s="52"/>
      <c r="OK53" s="52"/>
      <c r="OL53" s="52"/>
      <c r="OM53" s="52"/>
      <c r="ON53" s="52"/>
      <c r="OO53" s="52"/>
      <c r="OP53" s="52"/>
      <c r="OQ53" s="52"/>
      <c r="OR53" s="52"/>
      <c r="OS53" s="52"/>
      <c r="OT53" s="52"/>
      <c r="OU53" s="52"/>
      <c r="OV53" s="52"/>
      <c r="OW53" s="52"/>
      <c r="OX53" s="52"/>
      <c r="OY53" s="52"/>
      <c r="OZ53" s="52"/>
      <c r="PA53" s="52"/>
      <c r="PB53" s="52"/>
      <c r="PC53" s="52"/>
      <c r="PD53" s="52"/>
      <c r="PE53" s="52"/>
      <c r="PF53" s="52"/>
      <c r="PG53" s="52"/>
      <c r="PH53" s="52"/>
      <c r="PI53" s="52"/>
      <c r="PJ53" s="52"/>
      <c r="PK53" s="52"/>
      <c r="PL53" s="52"/>
      <c r="PM53" s="52"/>
      <c r="PN53" s="52"/>
      <c r="PO53" s="52"/>
      <c r="PP53" s="52"/>
      <c r="PQ53" s="52"/>
      <c r="PR53" s="52"/>
      <c r="PS53" s="52"/>
      <c r="PT53" s="52"/>
      <c r="PU53" s="52"/>
      <c r="PV53" s="52"/>
      <c r="PW53" s="52"/>
      <c r="PX53" s="52"/>
      <c r="PY53" s="52"/>
      <c r="PZ53" s="52"/>
      <c r="QA53" s="52"/>
      <c r="QB53" s="52"/>
      <c r="QC53" s="52"/>
      <c r="QD53" s="52"/>
      <c r="QE53" s="52"/>
      <c r="QF53" s="52"/>
      <c r="QG53" s="52"/>
      <c r="QH53" s="52"/>
      <c r="QI53" s="52"/>
      <c r="QJ53" s="52"/>
      <c r="QK53" s="52"/>
      <c r="QL53" s="52"/>
      <c r="QM53" s="52"/>
      <c r="QN53" s="52"/>
      <c r="QO53" s="52"/>
      <c r="QP53" s="52"/>
      <c r="QQ53" s="52"/>
      <c r="QR53" s="52"/>
      <c r="QS53" s="52"/>
      <c r="QT53" s="52"/>
      <c r="QU53" s="52"/>
      <c r="QV53" s="52"/>
      <c r="QW53" s="52"/>
      <c r="QX53" s="52"/>
      <c r="QY53" s="52"/>
      <c r="QZ53" s="52"/>
      <c r="RA53" s="52"/>
      <c r="RB53" s="52"/>
      <c r="RC53" s="52"/>
      <c r="RD53" s="52"/>
      <c r="RE53" s="52"/>
      <c r="RF53" s="52"/>
      <c r="RG53" s="52"/>
      <c r="RH53" s="52"/>
      <c r="RI53" s="52"/>
      <c r="RJ53" s="52"/>
      <c r="RK53" s="52"/>
      <c r="RL53" s="52"/>
      <c r="RM53" s="52"/>
      <c r="RN53" s="52"/>
      <c r="RO53" s="52"/>
      <c r="RP53" s="52"/>
      <c r="RQ53" s="52"/>
      <c r="RR53" s="52"/>
      <c r="RS53" s="52"/>
      <c r="RT53" s="52"/>
      <c r="RU53" s="52"/>
      <c r="RV53" s="52"/>
      <c r="RW53" s="52"/>
      <c r="RX53" s="52"/>
      <c r="RY53" s="52"/>
      <c r="RZ53" s="52"/>
      <c r="SA53" s="52"/>
      <c r="SB53" s="43"/>
      <c r="SC53" s="70"/>
      <c r="SD53" s="2"/>
      <c r="SE53" s="2"/>
      <c r="SF53" s="2"/>
      <c r="SG53" s="2"/>
      <c r="SH53" s="2"/>
      <c r="SI53" s="2"/>
      <c r="SJ53" s="2"/>
      <c r="SK53" s="89"/>
      <c r="SL53" s="2"/>
      <c r="SM53" s="100"/>
      <c r="SN53" s="110"/>
      <c r="SO53" s="110"/>
      <c r="SP53" s="110"/>
      <c r="SQ53" s="110"/>
      <c r="SR53" s="110"/>
      <c r="SS53" s="110"/>
      <c r="ST53" s="110"/>
      <c r="SU53" s="110"/>
      <c r="SV53" s="110"/>
      <c r="SW53" s="110"/>
      <c r="SX53" s="110"/>
      <c r="SY53" s="110"/>
      <c r="SZ53" s="110"/>
      <c r="TA53" s="125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31"/>
      <c r="K54" s="3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50"/>
      <c r="X54" s="53" t="str">
        <f>データ!$B$10</f>
        <v>H28</v>
      </c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61"/>
      <c r="AR54" s="53" t="str">
        <f>データ!$C$10</f>
        <v>H29</v>
      </c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61"/>
      <c r="BL54" s="53" t="str">
        <f>データ!$D$10</f>
        <v>H30</v>
      </c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61"/>
      <c r="CF54" s="53" t="str">
        <f>データ!$E$10</f>
        <v>R01</v>
      </c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61"/>
      <c r="CZ54" s="53" t="str">
        <f>データ!$F$10</f>
        <v>R02</v>
      </c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61"/>
      <c r="DT54" s="43"/>
      <c r="DU54" s="70"/>
      <c r="DV54" s="2"/>
      <c r="DW54" s="2"/>
      <c r="DX54" s="2"/>
      <c r="DY54" s="2"/>
      <c r="DZ54" s="2"/>
      <c r="EA54" s="2"/>
      <c r="EB54" s="2"/>
      <c r="EC54" s="2"/>
      <c r="ED54" s="31"/>
      <c r="EE54" s="39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50"/>
      <c r="ER54" s="53" t="str">
        <f>データ!$B$10</f>
        <v>H28</v>
      </c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61"/>
      <c r="FL54" s="53" t="str">
        <f>データ!$C$10</f>
        <v>H29</v>
      </c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61"/>
      <c r="GF54" s="53" t="str">
        <f>データ!$D$10</f>
        <v>H30</v>
      </c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61"/>
      <c r="GZ54" s="53" t="str">
        <f>データ!$E$10</f>
        <v>R01</v>
      </c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61"/>
      <c r="HT54" s="53" t="str">
        <f>データ!$F$10</f>
        <v>R02</v>
      </c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61"/>
      <c r="IN54" s="43"/>
      <c r="IO54" s="70"/>
      <c r="IP54" s="2"/>
      <c r="IQ54" s="2"/>
      <c r="IR54" s="2"/>
      <c r="IS54" s="2"/>
      <c r="IT54" s="2"/>
      <c r="IU54" s="2"/>
      <c r="IV54" s="2"/>
      <c r="IW54" s="2"/>
      <c r="IX54" s="31"/>
      <c r="IY54" s="39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50"/>
      <c r="JL54" s="53" t="str">
        <f>データ!$B$10</f>
        <v>H28</v>
      </c>
      <c r="JM54" s="56"/>
      <c r="JN54" s="56"/>
      <c r="JO54" s="56"/>
      <c r="JP54" s="56"/>
      <c r="JQ54" s="56"/>
      <c r="JR54" s="56"/>
      <c r="JS54" s="56"/>
      <c r="JT54" s="56"/>
      <c r="JU54" s="56"/>
      <c r="JV54" s="56"/>
      <c r="JW54" s="56"/>
      <c r="JX54" s="56"/>
      <c r="JY54" s="56"/>
      <c r="JZ54" s="56"/>
      <c r="KA54" s="56"/>
      <c r="KB54" s="56"/>
      <c r="KC54" s="56"/>
      <c r="KD54" s="56"/>
      <c r="KE54" s="61"/>
      <c r="KF54" s="53" t="str">
        <f>データ!$C$10</f>
        <v>H29</v>
      </c>
      <c r="KG54" s="56"/>
      <c r="KH54" s="56"/>
      <c r="KI54" s="56"/>
      <c r="KJ54" s="56"/>
      <c r="KK54" s="56"/>
      <c r="KL54" s="56"/>
      <c r="KM54" s="56"/>
      <c r="KN54" s="56"/>
      <c r="KO54" s="56"/>
      <c r="KP54" s="56"/>
      <c r="KQ54" s="56"/>
      <c r="KR54" s="56"/>
      <c r="KS54" s="56"/>
      <c r="KT54" s="56"/>
      <c r="KU54" s="56"/>
      <c r="KV54" s="56"/>
      <c r="KW54" s="56"/>
      <c r="KX54" s="56"/>
      <c r="KY54" s="61"/>
      <c r="KZ54" s="53" t="str">
        <f>データ!$D$10</f>
        <v>H30</v>
      </c>
      <c r="LA54" s="56"/>
      <c r="LB54" s="56"/>
      <c r="LC54" s="56"/>
      <c r="LD54" s="56"/>
      <c r="LE54" s="56"/>
      <c r="LF54" s="56"/>
      <c r="LG54" s="56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56"/>
      <c r="LS54" s="61"/>
      <c r="LT54" s="53" t="str">
        <f>データ!$E$10</f>
        <v>R01</v>
      </c>
      <c r="LU54" s="56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56"/>
      <c r="MG54" s="56"/>
      <c r="MH54" s="56"/>
      <c r="MI54" s="56"/>
      <c r="MJ54" s="56"/>
      <c r="MK54" s="56"/>
      <c r="ML54" s="56"/>
      <c r="MM54" s="61"/>
      <c r="MN54" s="53" t="str">
        <f>データ!$F$10</f>
        <v>R02</v>
      </c>
      <c r="MO54" s="56"/>
      <c r="MP54" s="56"/>
      <c r="MQ54" s="56"/>
      <c r="MR54" s="56"/>
      <c r="MS54" s="56"/>
      <c r="MT54" s="56"/>
      <c r="MU54" s="56"/>
      <c r="MV54" s="56"/>
      <c r="MW54" s="56"/>
      <c r="MX54" s="56"/>
      <c r="MY54" s="56"/>
      <c r="MZ54" s="56"/>
      <c r="NA54" s="56"/>
      <c r="NB54" s="56"/>
      <c r="NC54" s="56"/>
      <c r="ND54" s="56"/>
      <c r="NE54" s="56"/>
      <c r="NF54" s="56"/>
      <c r="NG54" s="61"/>
      <c r="NH54" s="43"/>
      <c r="NI54" s="70"/>
      <c r="NJ54" s="2"/>
      <c r="NK54" s="2"/>
      <c r="NL54" s="2"/>
      <c r="NM54" s="2"/>
      <c r="NN54" s="2"/>
      <c r="NO54" s="2"/>
      <c r="NP54" s="2"/>
      <c r="NQ54" s="2"/>
      <c r="NR54" s="31"/>
      <c r="NS54" s="39"/>
      <c r="NT54" s="44"/>
      <c r="NU54" s="44"/>
      <c r="NV54" s="44"/>
      <c r="NW54" s="44"/>
      <c r="NX54" s="44"/>
      <c r="NY54" s="44"/>
      <c r="NZ54" s="44"/>
      <c r="OA54" s="44"/>
      <c r="OB54" s="44"/>
      <c r="OC54" s="44"/>
      <c r="OD54" s="44"/>
      <c r="OE54" s="50"/>
      <c r="OF54" s="53" t="str">
        <f>データ!$B$10</f>
        <v>H28</v>
      </c>
      <c r="OG54" s="56"/>
      <c r="OH54" s="56"/>
      <c r="OI54" s="56"/>
      <c r="OJ54" s="56"/>
      <c r="OK54" s="56"/>
      <c r="OL54" s="56"/>
      <c r="OM54" s="56"/>
      <c r="ON54" s="56"/>
      <c r="OO54" s="56"/>
      <c r="OP54" s="56"/>
      <c r="OQ54" s="56"/>
      <c r="OR54" s="56"/>
      <c r="OS54" s="56"/>
      <c r="OT54" s="56"/>
      <c r="OU54" s="56"/>
      <c r="OV54" s="56"/>
      <c r="OW54" s="56"/>
      <c r="OX54" s="56"/>
      <c r="OY54" s="61"/>
      <c r="OZ54" s="53" t="str">
        <f>データ!$C$10</f>
        <v>H29</v>
      </c>
      <c r="PA54" s="56"/>
      <c r="PB54" s="56"/>
      <c r="PC54" s="56"/>
      <c r="PD54" s="56"/>
      <c r="PE54" s="56"/>
      <c r="PF54" s="56"/>
      <c r="PG54" s="56"/>
      <c r="PH54" s="56"/>
      <c r="PI54" s="56"/>
      <c r="PJ54" s="56"/>
      <c r="PK54" s="56"/>
      <c r="PL54" s="56"/>
      <c r="PM54" s="56"/>
      <c r="PN54" s="56"/>
      <c r="PO54" s="56"/>
      <c r="PP54" s="56"/>
      <c r="PQ54" s="56"/>
      <c r="PR54" s="56"/>
      <c r="PS54" s="61"/>
      <c r="PT54" s="53" t="str">
        <f>データ!$D$10</f>
        <v>H30</v>
      </c>
      <c r="PU54" s="56"/>
      <c r="PV54" s="56"/>
      <c r="PW54" s="56"/>
      <c r="PX54" s="56"/>
      <c r="PY54" s="56"/>
      <c r="PZ54" s="56"/>
      <c r="QA54" s="56"/>
      <c r="QB54" s="56"/>
      <c r="QC54" s="56"/>
      <c r="QD54" s="56"/>
      <c r="QE54" s="56"/>
      <c r="QF54" s="56"/>
      <c r="QG54" s="56"/>
      <c r="QH54" s="56"/>
      <c r="QI54" s="56"/>
      <c r="QJ54" s="56"/>
      <c r="QK54" s="56"/>
      <c r="QL54" s="56"/>
      <c r="QM54" s="61"/>
      <c r="QN54" s="53" t="str">
        <f>データ!$E$10</f>
        <v>R01</v>
      </c>
      <c r="QO54" s="56"/>
      <c r="QP54" s="56"/>
      <c r="QQ54" s="56"/>
      <c r="QR54" s="56"/>
      <c r="QS54" s="56"/>
      <c r="QT54" s="56"/>
      <c r="QU54" s="56"/>
      <c r="QV54" s="56"/>
      <c r="QW54" s="56"/>
      <c r="QX54" s="56"/>
      <c r="QY54" s="56"/>
      <c r="QZ54" s="56"/>
      <c r="RA54" s="56"/>
      <c r="RB54" s="56"/>
      <c r="RC54" s="56"/>
      <c r="RD54" s="56"/>
      <c r="RE54" s="56"/>
      <c r="RF54" s="56"/>
      <c r="RG54" s="61"/>
      <c r="RH54" s="53" t="str">
        <f>データ!$F$10</f>
        <v>R02</v>
      </c>
      <c r="RI54" s="56"/>
      <c r="RJ54" s="56"/>
      <c r="RK54" s="56"/>
      <c r="RL54" s="56"/>
      <c r="RM54" s="56"/>
      <c r="RN54" s="56"/>
      <c r="RO54" s="56"/>
      <c r="RP54" s="56"/>
      <c r="RQ54" s="56"/>
      <c r="RR54" s="56"/>
      <c r="RS54" s="56"/>
      <c r="RT54" s="56"/>
      <c r="RU54" s="56"/>
      <c r="RV54" s="56"/>
      <c r="RW54" s="56"/>
      <c r="RX54" s="56"/>
      <c r="RY54" s="56"/>
      <c r="RZ54" s="56"/>
      <c r="SA54" s="61"/>
      <c r="SB54" s="43"/>
      <c r="SC54" s="70"/>
      <c r="SD54" s="2"/>
      <c r="SE54" s="2"/>
      <c r="SF54" s="2"/>
      <c r="SG54" s="2"/>
      <c r="SH54" s="2"/>
      <c r="SI54" s="2"/>
      <c r="SJ54" s="2"/>
      <c r="SK54" s="89"/>
      <c r="SL54" s="2"/>
      <c r="SM54" s="100"/>
      <c r="SN54" s="110"/>
      <c r="SO54" s="110"/>
      <c r="SP54" s="110"/>
      <c r="SQ54" s="110"/>
      <c r="SR54" s="110"/>
      <c r="SS54" s="110"/>
      <c r="ST54" s="110"/>
      <c r="SU54" s="110"/>
      <c r="SV54" s="110"/>
      <c r="SW54" s="110"/>
      <c r="SX54" s="110"/>
      <c r="SY54" s="110"/>
      <c r="SZ54" s="110"/>
      <c r="TA54" s="125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31"/>
      <c r="K55" s="39"/>
      <c r="L55" s="45" t="s">
        <v>4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51"/>
      <c r="X55" s="54">
        <f>データ!BL6</f>
        <v>113.33</v>
      </c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62"/>
      <c r="AR55" s="54">
        <f>データ!BM6</f>
        <v>108.75</v>
      </c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62"/>
      <c r="BL55" s="54">
        <f>データ!BN6</f>
        <v>106.45</v>
      </c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62"/>
      <c r="CF55" s="54">
        <f>データ!BO6</f>
        <v>107.4</v>
      </c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62"/>
      <c r="CZ55" s="54">
        <f>データ!BP6</f>
        <v>123.44</v>
      </c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62"/>
      <c r="DT55" s="43"/>
      <c r="DU55" s="70"/>
      <c r="DV55" s="2"/>
      <c r="DW55" s="2"/>
      <c r="DX55" s="2"/>
      <c r="DY55" s="2"/>
      <c r="DZ55" s="2"/>
      <c r="EA55" s="2"/>
      <c r="EB55" s="2"/>
      <c r="EC55" s="2"/>
      <c r="ED55" s="31"/>
      <c r="EE55" s="39"/>
      <c r="EF55" s="45" t="s">
        <v>4</v>
      </c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51"/>
      <c r="ER55" s="54">
        <f>データ!BW6</f>
        <v>24</v>
      </c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62"/>
      <c r="FL55" s="54">
        <f>データ!BX6</f>
        <v>25.01</v>
      </c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62"/>
      <c r="GF55" s="54">
        <f>データ!BY6</f>
        <v>25.55</v>
      </c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62"/>
      <c r="GZ55" s="54">
        <f>データ!BZ6</f>
        <v>25.33</v>
      </c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62"/>
      <c r="HT55" s="54">
        <f>データ!CA6</f>
        <v>22.04</v>
      </c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62"/>
      <c r="IN55" s="43"/>
      <c r="IO55" s="70"/>
      <c r="IP55" s="2"/>
      <c r="IQ55" s="2"/>
      <c r="IR55" s="2"/>
      <c r="IS55" s="2"/>
      <c r="IT55" s="2"/>
      <c r="IU55" s="2"/>
      <c r="IV55" s="2"/>
      <c r="IW55" s="2"/>
      <c r="IX55" s="31"/>
      <c r="IY55" s="39"/>
      <c r="IZ55" s="45" t="s">
        <v>4</v>
      </c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51"/>
      <c r="JL55" s="54">
        <f>データ!CH6</f>
        <v>44.96</v>
      </c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62"/>
      <c r="KF55" s="54">
        <f>データ!CI6</f>
        <v>44.84</v>
      </c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62"/>
      <c r="KZ55" s="54">
        <f>データ!CJ6</f>
        <v>44.73</v>
      </c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62"/>
      <c r="LT55" s="54">
        <f>データ!CK6</f>
        <v>44.8</v>
      </c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62"/>
      <c r="MN55" s="54">
        <f>データ!CL6</f>
        <v>44.84</v>
      </c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62"/>
      <c r="NH55" s="43"/>
      <c r="NI55" s="70"/>
      <c r="NJ55" s="2"/>
      <c r="NK55" s="2"/>
      <c r="NL55" s="2"/>
      <c r="NM55" s="2"/>
      <c r="NN55" s="2"/>
      <c r="NO55" s="2"/>
      <c r="NP55" s="2"/>
      <c r="NQ55" s="2"/>
      <c r="NR55" s="31"/>
      <c r="NS55" s="39"/>
      <c r="NT55" s="45" t="s">
        <v>4</v>
      </c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51"/>
      <c r="OF55" s="54">
        <f>データ!CS6</f>
        <v>44.44</v>
      </c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62"/>
      <c r="OZ55" s="54">
        <f>データ!CT6</f>
        <v>44.44</v>
      </c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62"/>
      <c r="PT55" s="54">
        <f>データ!CU6</f>
        <v>44.44</v>
      </c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62"/>
      <c r="QN55" s="54">
        <f>データ!CV6</f>
        <v>44.44</v>
      </c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62"/>
      <c r="RH55" s="54">
        <f>データ!CW6</f>
        <v>44.44</v>
      </c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62"/>
      <c r="SB55" s="43"/>
      <c r="SC55" s="70"/>
      <c r="SD55" s="2"/>
      <c r="SE55" s="2"/>
      <c r="SF55" s="2"/>
      <c r="SG55" s="2"/>
      <c r="SH55" s="2"/>
      <c r="SI55" s="2"/>
      <c r="SJ55" s="2"/>
      <c r="SK55" s="89"/>
      <c r="SL55" s="2"/>
      <c r="SM55" s="100"/>
      <c r="SN55" s="110"/>
      <c r="SO55" s="110"/>
      <c r="SP55" s="110"/>
      <c r="SQ55" s="110"/>
      <c r="SR55" s="110"/>
      <c r="SS55" s="110"/>
      <c r="ST55" s="110"/>
      <c r="SU55" s="110"/>
      <c r="SV55" s="110"/>
      <c r="SW55" s="110"/>
      <c r="SX55" s="110"/>
      <c r="SY55" s="110"/>
      <c r="SZ55" s="110"/>
      <c r="TA55" s="125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31"/>
      <c r="K56" s="39"/>
      <c r="L56" s="45" t="s">
        <v>34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51"/>
      <c r="X56" s="54">
        <f>データ!BQ6</f>
        <v>100.54</v>
      </c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62"/>
      <c r="AR56" s="54">
        <f>データ!BR6</f>
        <v>95.99</v>
      </c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62"/>
      <c r="BL56" s="54">
        <f>データ!BS6</f>
        <v>94.91</v>
      </c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62"/>
      <c r="CF56" s="54">
        <f>データ!BT6</f>
        <v>90.22</v>
      </c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62"/>
      <c r="CZ56" s="54">
        <f>データ!BU6</f>
        <v>90.8</v>
      </c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62"/>
      <c r="DT56" s="39"/>
      <c r="DU56" s="70"/>
      <c r="DV56" s="2"/>
      <c r="DW56" s="2"/>
      <c r="DX56" s="2"/>
      <c r="DY56" s="2"/>
      <c r="DZ56" s="2"/>
      <c r="EA56" s="2"/>
      <c r="EB56" s="2"/>
      <c r="EC56" s="2"/>
      <c r="ED56" s="31"/>
      <c r="EE56" s="39"/>
      <c r="EF56" s="45" t="s">
        <v>34</v>
      </c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51"/>
      <c r="ER56" s="54">
        <f>データ!CB6</f>
        <v>42.19</v>
      </c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62"/>
      <c r="FL56" s="54">
        <f>データ!CC6</f>
        <v>44.55</v>
      </c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62"/>
      <c r="GF56" s="54">
        <f>データ!CD6</f>
        <v>47.36</v>
      </c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62"/>
      <c r="GZ56" s="54">
        <f>データ!CE6</f>
        <v>49.94</v>
      </c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62"/>
      <c r="HT56" s="54">
        <f>データ!CF6</f>
        <v>50.56</v>
      </c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62"/>
      <c r="IN56" s="39"/>
      <c r="IO56" s="70"/>
      <c r="IP56" s="2"/>
      <c r="IQ56" s="2"/>
      <c r="IR56" s="2"/>
      <c r="IS56" s="2"/>
      <c r="IT56" s="2"/>
      <c r="IU56" s="2"/>
      <c r="IV56" s="2"/>
      <c r="IW56" s="2"/>
      <c r="IX56" s="31"/>
      <c r="IY56" s="39"/>
      <c r="IZ56" s="45" t="s">
        <v>34</v>
      </c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51"/>
      <c r="JL56" s="54">
        <f>データ!CM6</f>
        <v>35.54</v>
      </c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62"/>
      <c r="KF56" s="54">
        <f>データ!CN6</f>
        <v>35.24</v>
      </c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62"/>
      <c r="KZ56" s="54">
        <f>データ!CO6</f>
        <v>35.22</v>
      </c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62"/>
      <c r="LT56" s="54">
        <f>データ!CP6</f>
        <v>34.92</v>
      </c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62"/>
      <c r="MN56" s="54">
        <f>データ!CQ6</f>
        <v>34.19</v>
      </c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57"/>
      <c r="NA56" s="57"/>
      <c r="NB56" s="57"/>
      <c r="NC56" s="57"/>
      <c r="ND56" s="57"/>
      <c r="NE56" s="57"/>
      <c r="NF56" s="57"/>
      <c r="NG56" s="62"/>
      <c r="NH56" s="39"/>
      <c r="NI56" s="70"/>
      <c r="NJ56" s="2"/>
      <c r="NK56" s="2"/>
      <c r="NL56" s="2"/>
      <c r="NM56" s="2"/>
      <c r="NN56" s="2"/>
      <c r="NO56" s="2"/>
      <c r="NP56" s="2"/>
      <c r="NQ56" s="2"/>
      <c r="NR56" s="31"/>
      <c r="NS56" s="39"/>
      <c r="NT56" s="45" t="s">
        <v>34</v>
      </c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51"/>
      <c r="OF56" s="54">
        <f>データ!CX6</f>
        <v>50.81</v>
      </c>
      <c r="OG56" s="57"/>
      <c r="OH56" s="57"/>
      <c r="OI56" s="57"/>
      <c r="OJ56" s="57"/>
      <c r="OK56" s="57"/>
      <c r="OL56" s="57"/>
      <c r="OM56" s="57"/>
      <c r="ON56" s="57"/>
      <c r="OO56" s="57"/>
      <c r="OP56" s="57"/>
      <c r="OQ56" s="57"/>
      <c r="OR56" s="57"/>
      <c r="OS56" s="57"/>
      <c r="OT56" s="57"/>
      <c r="OU56" s="57"/>
      <c r="OV56" s="57"/>
      <c r="OW56" s="57"/>
      <c r="OX56" s="57"/>
      <c r="OY56" s="62"/>
      <c r="OZ56" s="54">
        <f>データ!CY6</f>
        <v>50.28</v>
      </c>
      <c r="PA56" s="57"/>
      <c r="PB56" s="57"/>
      <c r="PC56" s="57"/>
      <c r="PD56" s="57"/>
      <c r="PE56" s="57"/>
      <c r="PF56" s="57"/>
      <c r="PG56" s="57"/>
      <c r="PH56" s="57"/>
      <c r="PI56" s="57"/>
      <c r="PJ56" s="57"/>
      <c r="PK56" s="57"/>
      <c r="PL56" s="57"/>
      <c r="PM56" s="57"/>
      <c r="PN56" s="57"/>
      <c r="PO56" s="57"/>
      <c r="PP56" s="57"/>
      <c r="PQ56" s="57"/>
      <c r="PR56" s="57"/>
      <c r="PS56" s="62"/>
      <c r="PT56" s="54">
        <f>データ!CZ6</f>
        <v>51.42</v>
      </c>
      <c r="PU56" s="57"/>
      <c r="PV56" s="57"/>
      <c r="PW56" s="57"/>
      <c r="PX56" s="57"/>
      <c r="PY56" s="57"/>
      <c r="PZ56" s="57"/>
      <c r="QA56" s="57"/>
      <c r="QB56" s="57"/>
      <c r="QC56" s="57"/>
      <c r="QD56" s="57"/>
      <c r="QE56" s="57"/>
      <c r="QF56" s="57"/>
      <c r="QG56" s="57"/>
      <c r="QH56" s="57"/>
      <c r="QI56" s="57"/>
      <c r="QJ56" s="57"/>
      <c r="QK56" s="57"/>
      <c r="QL56" s="57"/>
      <c r="QM56" s="62"/>
      <c r="QN56" s="54">
        <f>データ!DA6</f>
        <v>50.9</v>
      </c>
      <c r="QO56" s="57"/>
      <c r="QP56" s="57"/>
      <c r="QQ56" s="57"/>
      <c r="QR56" s="57"/>
      <c r="QS56" s="57"/>
      <c r="QT56" s="57"/>
      <c r="QU56" s="57"/>
      <c r="QV56" s="57"/>
      <c r="QW56" s="57"/>
      <c r="QX56" s="57"/>
      <c r="QY56" s="57"/>
      <c r="QZ56" s="57"/>
      <c r="RA56" s="57"/>
      <c r="RB56" s="57"/>
      <c r="RC56" s="57"/>
      <c r="RD56" s="57"/>
      <c r="RE56" s="57"/>
      <c r="RF56" s="57"/>
      <c r="RG56" s="62"/>
      <c r="RH56" s="54">
        <f>データ!DB6</f>
        <v>49.05</v>
      </c>
      <c r="RI56" s="57"/>
      <c r="RJ56" s="57"/>
      <c r="RK56" s="57"/>
      <c r="RL56" s="57"/>
      <c r="RM56" s="57"/>
      <c r="RN56" s="57"/>
      <c r="RO56" s="57"/>
      <c r="RP56" s="57"/>
      <c r="RQ56" s="57"/>
      <c r="RR56" s="57"/>
      <c r="RS56" s="57"/>
      <c r="RT56" s="57"/>
      <c r="RU56" s="57"/>
      <c r="RV56" s="57"/>
      <c r="RW56" s="57"/>
      <c r="RX56" s="57"/>
      <c r="RY56" s="57"/>
      <c r="RZ56" s="57"/>
      <c r="SA56" s="62"/>
      <c r="SB56" s="39"/>
      <c r="SC56" s="70"/>
      <c r="SD56" s="2"/>
      <c r="SE56" s="2"/>
      <c r="SF56" s="2"/>
      <c r="SG56" s="2"/>
      <c r="SH56" s="2"/>
      <c r="SI56" s="2"/>
      <c r="SJ56" s="2"/>
      <c r="SK56" s="89"/>
      <c r="SL56" s="2"/>
      <c r="SM56" s="100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25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32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71"/>
      <c r="DV57" s="2"/>
      <c r="DW57" s="2"/>
      <c r="DX57" s="2"/>
      <c r="DY57" s="2"/>
      <c r="DZ57" s="2"/>
      <c r="EA57" s="2"/>
      <c r="EB57" s="2"/>
      <c r="EC57" s="2"/>
      <c r="ED57" s="32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71"/>
      <c r="IP57" s="2"/>
      <c r="IQ57" s="2"/>
      <c r="IR57" s="2"/>
      <c r="IS57" s="2"/>
      <c r="IT57" s="2"/>
      <c r="IU57" s="2"/>
      <c r="IV57" s="2"/>
      <c r="IW57" s="2"/>
      <c r="IX57" s="32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71"/>
      <c r="NJ57" s="2"/>
      <c r="NK57" s="2"/>
      <c r="NL57" s="2"/>
      <c r="NM57" s="2"/>
      <c r="NN57" s="2"/>
      <c r="NO57" s="2"/>
      <c r="NP57" s="2"/>
      <c r="NQ57" s="2"/>
      <c r="NR57" s="32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  <c r="QU57" s="40"/>
      <c r="QV57" s="40"/>
      <c r="QW57" s="40"/>
      <c r="QX57" s="40"/>
      <c r="QY57" s="40"/>
      <c r="QZ57" s="40"/>
      <c r="RA57" s="40"/>
      <c r="RB57" s="40"/>
      <c r="RC57" s="40"/>
      <c r="RD57" s="40"/>
      <c r="RE57" s="40"/>
      <c r="RF57" s="40"/>
      <c r="RG57" s="40"/>
      <c r="RH57" s="40"/>
      <c r="RI57" s="40"/>
      <c r="RJ57" s="40"/>
      <c r="RK57" s="40"/>
      <c r="RL57" s="40"/>
      <c r="RM57" s="40"/>
      <c r="RN57" s="40"/>
      <c r="RO57" s="40"/>
      <c r="RP57" s="40"/>
      <c r="RQ57" s="40"/>
      <c r="RR57" s="40"/>
      <c r="RS57" s="40"/>
      <c r="RT57" s="40"/>
      <c r="RU57" s="40"/>
      <c r="RV57" s="40"/>
      <c r="RW57" s="40"/>
      <c r="RX57" s="40"/>
      <c r="RY57" s="40"/>
      <c r="RZ57" s="40"/>
      <c r="SA57" s="40"/>
      <c r="SB57" s="40"/>
      <c r="SC57" s="71"/>
      <c r="SD57" s="2"/>
      <c r="SE57" s="2"/>
      <c r="SF57" s="2"/>
      <c r="SG57" s="2"/>
      <c r="SH57" s="2"/>
      <c r="SI57" s="2"/>
      <c r="SJ57" s="2"/>
      <c r="SK57" s="89"/>
      <c r="SL57" s="2"/>
      <c r="SM57" s="100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25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1"/>
      <c r="DW58" s="1"/>
      <c r="DX58" s="1"/>
      <c r="DY58" s="1"/>
      <c r="DZ58" s="1"/>
      <c r="EA58" s="1"/>
      <c r="EB58" s="1"/>
      <c r="EC58" s="1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1"/>
      <c r="IQ58" s="1"/>
      <c r="IR58" s="1"/>
      <c r="IS58" s="1"/>
      <c r="IT58" s="1"/>
      <c r="IU58" s="1"/>
      <c r="IV58" s="1"/>
      <c r="IW58" s="1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1"/>
      <c r="NK58" s="1"/>
      <c r="NL58" s="1"/>
      <c r="NM58" s="1"/>
      <c r="NN58" s="1"/>
      <c r="NO58" s="1"/>
      <c r="NP58" s="1"/>
      <c r="NQ58" s="1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89"/>
      <c r="SL58" s="2"/>
      <c r="SM58" s="100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25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1"/>
      <c r="DW59" s="1"/>
      <c r="DX59" s="1"/>
      <c r="DY59" s="1"/>
      <c r="DZ59" s="1"/>
      <c r="EA59" s="1"/>
      <c r="EB59" s="1"/>
      <c r="EC59" s="1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1"/>
      <c r="IQ59" s="1"/>
      <c r="IR59" s="1"/>
      <c r="IS59" s="1"/>
      <c r="IT59" s="1"/>
      <c r="IU59" s="1"/>
      <c r="IV59" s="1"/>
      <c r="IW59" s="1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1"/>
      <c r="NK59" s="1"/>
      <c r="NL59" s="1"/>
      <c r="NM59" s="1"/>
      <c r="NN59" s="1"/>
      <c r="NO59" s="1"/>
      <c r="NP59" s="1"/>
      <c r="NQ59" s="1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89"/>
      <c r="SL59" s="2"/>
      <c r="SM59" s="100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25"/>
    </row>
    <row r="60" spans="1:521" ht="13.5" customHeight="1">
      <c r="A60" s="2"/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49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49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49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"/>
      <c r="BL60" s="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49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49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49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"/>
      <c r="DU60" s="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49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49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49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"/>
      <c r="GE60" s="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49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49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49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"/>
      <c r="IN60" s="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49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49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49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"/>
      <c r="KX60" s="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"/>
      <c r="LJ60" s="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49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49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49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"/>
      <c r="NS60" s="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49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49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49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"/>
      <c r="QC60" s="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49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49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49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89"/>
      <c r="SL60" s="2"/>
      <c r="SM60" s="100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25"/>
    </row>
    <row r="61" spans="1:521" ht="13.5" customHeight="1">
      <c r="A61" s="2"/>
      <c r="B61" s="1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90"/>
      <c r="SL61" s="2"/>
      <c r="SM61" s="100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25"/>
    </row>
    <row r="62" spans="1:521" ht="13.5" customHeight="1">
      <c r="A62" s="2"/>
      <c r="B62" s="11" t="s">
        <v>44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87"/>
      <c r="SL62" s="2"/>
      <c r="SM62" s="100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25"/>
    </row>
    <row r="63" spans="1:521" ht="13.5" customHeight="1">
      <c r="A63" s="2"/>
      <c r="B63" s="1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88"/>
      <c r="SL63" s="2"/>
      <c r="SM63" s="100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25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89"/>
      <c r="SL64" s="2"/>
      <c r="SM64" s="100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25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34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7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34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7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34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72"/>
      <c r="SD65" s="2"/>
      <c r="SE65" s="2"/>
      <c r="SF65" s="2"/>
      <c r="SG65" s="2"/>
      <c r="SH65" s="2"/>
      <c r="SI65" s="2"/>
      <c r="SJ65" s="2"/>
      <c r="SK65" s="89"/>
      <c r="SL65" s="2"/>
      <c r="SM65" s="101"/>
      <c r="SN65" s="109"/>
      <c r="SO65" s="109"/>
      <c r="SP65" s="109"/>
      <c r="SQ65" s="109"/>
      <c r="SR65" s="109"/>
      <c r="SS65" s="109"/>
      <c r="ST65" s="109"/>
      <c r="SU65" s="109"/>
      <c r="SV65" s="109"/>
      <c r="SW65" s="109"/>
      <c r="SX65" s="109"/>
      <c r="SY65" s="109"/>
      <c r="SZ65" s="109"/>
      <c r="TA65" s="126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35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73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35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  <c r="IW66" s="42"/>
      <c r="IX66" s="42"/>
      <c r="IY66" s="42"/>
      <c r="IZ66" s="42"/>
      <c r="JA66" s="42"/>
      <c r="JB66" s="42"/>
      <c r="JC66" s="42"/>
      <c r="JD66" s="42"/>
      <c r="JE66" s="42"/>
      <c r="JF66" s="42"/>
      <c r="JG66" s="42"/>
      <c r="JH66" s="42"/>
      <c r="JI66" s="42"/>
      <c r="JJ66" s="42"/>
      <c r="JK66" s="42"/>
      <c r="JL66" s="42"/>
      <c r="JM66" s="42"/>
      <c r="JN66" s="42"/>
      <c r="JO66" s="42"/>
      <c r="JP66" s="42"/>
      <c r="JQ66" s="42"/>
      <c r="JR66" s="42"/>
      <c r="JS66" s="42"/>
      <c r="JT66" s="42"/>
      <c r="JU66" s="42"/>
      <c r="JV66" s="42"/>
      <c r="JW66" s="42"/>
      <c r="JX66" s="42"/>
      <c r="JY66" s="42"/>
      <c r="JZ66" s="42"/>
      <c r="KA66" s="42"/>
      <c r="KB66" s="42"/>
      <c r="KC66" s="42"/>
      <c r="KD66" s="42"/>
      <c r="KE66" s="42"/>
      <c r="KF66" s="42"/>
      <c r="KG66" s="42"/>
      <c r="KH66" s="42"/>
      <c r="KI66" s="42"/>
      <c r="KJ66" s="42"/>
      <c r="KK66" s="42"/>
      <c r="KL66" s="42"/>
      <c r="KM66" s="42"/>
      <c r="KN66" s="42"/>
      <c r="KO66" s="42"/>
      <c r="KP66" s="42"/>
      <c r="KQ66" s="42"/>
      <c r="KR66" s="42"/>
      <c r="KS66" s="42"/>
      <c r="KT66" s="42"/>
      <c r="KU66" s="42"/>
      <c r="KV66" s="42"/>
      <c r="KW66" s="42"/>
      <c r="KX66" s="42"/>
      <c r="KY66" s="42"/>
      <c r="KZ66" s="42"/>
      <c r="LA66" s="42"/>
      <c r="LB66" s="42"/>
      <c r="LC66" s="42"/>
      <c r="LD66" s="42"/>
      <c r="LE66" s="42"/>
      <c r="LF66" s="42"/>
      <c r="LG66" s="42"/>
      <c r="LH66" s="42"/>
      <c r="LI66" s="42"/>
      <c r="LJ66" s="42"/>
      <c r="LK66" s="42"/>
      <c r="LL66" s="42"/>
      <c r="LM66" s="42"/>
      <c r="LN66" s="42"/>
      <c r="LO66" s="42"/>
      <c r="LP66" s="42"/>
      <c r="LQ66" s="73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35"/>
      <c r="MI66" s="42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42"/>
      <c r="MU66" s="42"/>
      <c r="MV66" s="42"/>
      <c r="MW66" s="42"/>
      <c r="MX66" s="42"/>
      <c r="MY66" s="42"/>
      <c r="MZ66" s="42"/>
      <c r="NA66" s="42"/>
      <c r="NB66" s="42"/>
      <c r="NC66" s="42"/>
      <c r="ND66" s="42"/>
      <c r="NE66" s="42"/>
      <c r="NF66" s="42"/>
      <c r="NG66" s="42"/>
      <c r="NH66" s="42"/>
      <c r="NI66" s="42"/>
      <c r="NJ66" s="42"/>
      <c r="NK66" s="42"/>
      <c r="NL66" s="42"/>
      <c r="NM66" s="42"/>
      <c r="NN66" s="42"/>
      <c r="NO66" s="42"/>
      <c r="NP66" s="42"/>
      <c r="NQ66" s="42"/>
      <c r="NR66" s="42"/>
      <c r="NS66" s="42"/>
      <c r="NT66" s="42"/>
      <c r="NU66" s="42"/>
      <c r="NV66" s="42"/>
      <c r="NW66" s="42"/>
      <c r="NX66" s="42"/>
      <c r="NY66" s="42"/>
      <c r="NZ66" s="42"/>
      <c r="OA66" s="42"/>
      <c r="OB66" s="42"/>
      <c r="OC66" s="42"/>
      <c r="OD66" s="42"/>
      <c r="OE66" s="42"/>
      <c r="OF66" s="42"/>
      <c r="OG66" s="42"/>
      <c r="OH66" s="42"/>
      <c r="OI66" s="42"/>
      <c r="OJ66" s="42"/>
      <c r="OK66" s="42"/>
      <c r="OL66" s="42"/>
      <c r="OM66" s="42"/>
      <c r="ON66" s="42"/>
      <c r="OO66" s="42"/>
      <c r="OP66" s="42"/>
      <c r="OQ66" s="42"/>
      <c r="OR66" s="42"/>
      <c r="OS66" s="42"/>
      <c r="OT66" s="42"/>
      <c r="OU66" s="42"/>
      <c r="OV66" s="42"/>
      <c r="OW66" s="42"/>
      <c r="OX66" s="42"/>
      <c r="OY66" s="42"/>
      <c r="OZ66" s="42"/>
      <c r="PA66" s="42"/>
      <c r="PB66" s="42"/>
      <c r="PC66" s="42"/>
      <c r="PD66" s="42"/>
      <c r="PE66" s="42"/>
      <c r="PF66" s="42"/>
      <c r="PG66" s="42"/>
      <c r="PH66" s="42"/>
      <c r="PI66" s="42"/>
      <c r="PJ66" s="42"/>
      <c r="PK66" s="42"/>
      <c r="PL66" s="42"/>
      <c r="PM66" s="42"/>
      <c r="PN66" s="42"/>
      <c r="PO66" s="42"/>
      <c r="PP66" s="42"/>
      <c r="PQ66" s="42"/>
      <c r="PR66" s="42"/>
      <c r="PS66" s="42"/>
      <c r="PT66" s="42"/>
      <c r="PU66" s="42"/>
      <c r="PV66" s="42"/>
      <c r="PW66" s="42"/>
      <c r="PX66" s="42"/>
      <c r="PY66" s="42"/>
      <c r="PZ66" s="42"/>
      <c r="QA66" s="42"/>
      <c r="QB66" s="42"/>
      <c r="QC66" s="42"/>
      <c r="QD66" s="42"/>
      <c r="QE66" s="42"/>
      <c r="QF66" s="42"/>
      <c r="QG66" s="42"/>
      <c r="QH66" s="42"/>
      <c r="QI66" s="42"/>
      <c r="QJ66" s="42"/>
      <c r="QK66" s="42"/>
      <c r="QL66" s="42"/>
      <c r="QM66" s="42"/>
      <c r="QN66" s="42"/>
      <c r="QO66" s="42"/>
      <c r="QP66" s="42"/>
      <c r="QQ66" s="42"/>
      <c r="QR66" s="42"/>
      <c r="QS66" s="42"/>
      <c r="QT66" s="42"/>
      <c r="QU66" s="42"/>
      <c r="QV66" s="42"/>
      <c r="QW66" s="42"/>
      <c r="QX66" s="42"/>
      <c r="QY66" s="42"/>
      <c r="QZ66" s="42"/>
      <c r="RA66" s="42"/>
      <c r="RB66" s="42"/>
      <c r="RC66" s="42"/>
      <c r="RD66" s="42"/>
      <c r="RE66" s="42"/>
      <c r="RF66" s="42"/>
      <c r="RG66" s="42"/>
      <c r="RH66" s="42"/>
      <c r="RI66" s="42"/>
      <c r="RJ66" s="42"/>
      <c r="RK66" s="42"/>
      <c r="RL66" s="42"/>
      <c r="RM66" s="42"/>
      <c r="RN66" s="42"/>
      <c r="RO66" s="42"/>
      <c r="RP66" s="42"/>
      <c r="RQ66" s="42"/>
      <c r="RR66" s="42"/>
      <c r="RS66" s="42"/>
      <c r="RT66" s="42"/>
      <c r="RU66" s="42"/>
      <c r="RV66" s="42"/>
      <c r="RW66" s="42"/>
      <c r="RX66" s="42"/>
      <c r="RY66" s="42"/>
      <c r="RZ66" s="42"/>
      <c r="SA66" s="42"/>
      <c r="SB66" s="42"/>
      <c r="SC66" s="73"/>
      <c r="SD66" s="2"/>
      <c r="SE66" s="2"/>
      <c r="SF66" s="2"/>
      <c r="SG66" s="2"/>
      <c r="SH66" s="2"/>
      <c r="SI66" s="2"/>
      <c r="SJ66" s="2"/>
      <c r="SK66" s="89"/>
      <c r="SL66" s="2"/>
      <c r="SM66" s="98" t="s">
        <v>45</v>
      </c>
      <c r="SN66" s="107"/>
      <c r="SO66" s="107"/>
      <c r="SP66" s="107"/>
      <c r="SQ66" s="107"/>
      <c r="SR66" s="107"/>
      <c r="SS66" s="107"/>
      <c r="ST66" s="107"/>
      <c r="SU66" s="107"/>
      <c r="SV66" s="107"/>
      <c r="SW66" s="107"/>
      <c r="SX66" s="107"/>
      <c r="SY66" s="107"/>
      <c r="SZ66" s="107"/>
      <c r="TA66" s="123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35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73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35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C67" s="42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42"/>
      <c r="JO67" s="42"/>
      <c r="JP67" s="42"/>
      <c r="JQ67" s="42"/>
      <c r="JR67" s="42"/>
      <c r="JS67" s="42"/>
      <c r="JT67" s="42"/>
      <c r="JU67" s="42"/>
      <c r="JV67" s="42"/>
      <c r="JW67" s="42"/>
      <c r="JX67" s="42"/>
      <c r="JY67" s="42"/>
      <c r="JZ67" s="42"/>
      <c r="KA67" s="42"/>
      <c r="KB67" s="42"/>
      <c r="KC67" s="42"/>
      <c r="KD67" s="42"/>
      <c r="KE67" s="42"/>
      <c r="KF67" s="42"/>
      <c r="KG67" s="42"/>
      <c r="KH67" s="42"/>
      <c r="KI67" s="42"/>
      <c r="KJ67" s="42"/>
      <c r="KK67" s="42"/>
      <c r="KL67" s="42"/>
      <c r="KM67" s="42"/>
      <c r="KN67" s="42"/>
      <c r="KO67" s="42"/>
      <c r="KP67" s="42"/>
      <c r="KQ67" s="42"/>
      <c r="KR67" s="42"/>
      <c r="KS67" s="42"/>
      <c r="KT67" s="42"/>
      <c r="KU67" s="42"/>
      <c r="KV67" s="42"/>
      <c r="KW67" s="42"/>
      <c r="KX67" s="42"/>
      <c r="KY67" s="42"/>
      <c r="KZ67" s="42"/>
      <c r="LA67" s="42"/>
      <c r="LB67" s="42"/>
      <c r="LC67" s="42"/>
      <c r="LD67" s="42"/>
      <c r="LE67" s="42"/>
      <c r="LF67" s="42"/>
      <c r="LG67" s="42"/>
      <c r="LH67" s="42"/>
      <c r="LI67" s="42"/>
      <c r="LJ67" s="42"/>
      <c r="LK67" s="42"/>
      <c r="LL67" s="42"/>
      <c r="LM67" s="42"/>
      <c r="LN67" s="42"/>
      <c r="LO67" s="42"/>
      <c r="LP67" s="42"/>
      <c r="LQ67" s="73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35"/>
      <c r="MI67" s="42"/>
      <c r="MJ67" s="42"/>
      <c r="MK67" s="42"/>
      <c r="ML67" s="42"/>
      <c r="MM67" s="42"/>
      <c r="MN67" s="42"/>
      <c r="MO67" s="42"/>
      <c r="MP67" s="42"/>
      <c r="MQ67" s="42"/>
      <c r="MR67" s="42"/>
      <c r="MS67" s="42"/>
      <c r="MT67" s="42"/>
      <c r="MU67" s="42"/>
      <c r="MV67" s="42"/>
      <c r="MW67" s="42"/>
      <c r="MX67" s="42"/>
      <c r="MY67" s="42"/>
      <c r="MZ67" s="42"/>
      <c r="NA67" s="42"/>
      <c r="NB67" s="42"/>
      <c r="NC67" s="42"/>
      <c r="ND67" s="42"/>
      <c r="NE67" s="42"/>
      <c r="NF67" s="42"/>
      <c r="NG67" s="42"/>
      <c r="NH67" s="42"/>
      <c r="NI67" s="42"/>
      <c r="NJ67" s="42"/>
      <c r="NK67" s="42"/>
      <c r="NL67" s="42"/>
      <c r="NM67" s="42"/>
      <c r="NN67" s="42"/>
      <c r="NO67" s="42"/>
      <c r="NP67" s="42"/>
      <c r="NQ67" s="42"/>
      <c r="NR67" s="42"/>
      <c r="NS67" s="42"/>
      <c r="NT67" s="42"/>
      <c r="NU67" s="42"/>
      <c r="NV67" s="42"/>
      <c r="NW67" s="42"/>
      <c r="NX67" s="42"/>
      <c r="NY67" s="42"/>
      <c r="NZ67" s="42"/>
      <c r="OA67" s="42"/>
      <c r="OB67" s="42"/>
      <c r="OC67" s="42"/>
      <c r="OD67" s="42"/>
      <c r="OE67" s="42"/>
      <c r="OF67" s="42"/>
      <c r="OG67" s="42"/>
      <c r="OH67" s="42"/>
      <c r="OI67" s="42"/>
      <c r="OJ67" s="42"/>
      <c r="OK67" s="42"/>
      <c r="OL67" s="42"/>
      <c r="OM67" s="42"/>
      <c r="ON67" s="42"/>
      <c r="OO67" s="42"/>
      <c r="OP67" s="42"/>
      <c r="OQ67" s="42"/>
      <c r="OR67" s="42"/>
      <c r="OS67" s="42"/>
      <c r="OT67" s="42"/>
      <c r="OU67" s="42"/>
      <c r="OV67" s="42"/>
      <c r="OW67" s="42"/>
      <c r="OX67" s="42"/>
      <c r="OY67" s="42"/>
      <c r="OZ67" s="42"/>
      <c r="PA67" s="42"/>
      <c r="PB67" s="42"/>
      <c r="PC67" s="42"/>
      <c r="PD67" s="42"/>
      <c r="PE67" s="42"/>
      <c r="PF67" s="42"/>
      <c r="PG67" s="42"/>
      <c r="PH67" s="42"/>
      <c r="PI67" s="42"/>
      <c r="PJ67" s="42"/>
      <c r="PK67" s="42"/>
      <c r="PL67" s="42"/>
      <c r="PM67" s="42"/>
      <c r="PN67" s="42"/>
      <c r="PO67" s="42"/>
      <c r="PP67" s="42"/>
      <c r="PQ67" s="42"/>
      <c r="PR67" s="42"/>
      <c r="PS67" s="42"/>
      <c r="PT67" s="42"/>
      <c r="PU67" s="42"/>
      <c r="PV67" s="42"/>
      <c r="PW67" s="42"/>
      <c r="PX67" s="42"/>
      <c r="PY67" s="42"/>
      <c r="PZ67" s="42"/>
      <c r="QA67" s="42"/>
      <c r="QB67" s="42"/>
      <c r="QC67" s="42"/>
      <c r="QD67" s="42"/>
      <c r="QE67" s="42"/>
      <c r="QF67" s="42"/>
      <c r="QG67" s="42"/>
      <c r="QH67" s="42"/>
      <c r="QI67" s="42"/>
      <c r="QJ67" s="42"/>
      <c r="QK67" s="42"/>
      <c r="QL67" s="42"/>
      <c r="QM67" s="42"/>
      <c r="QN67" s="42"/>
      <c r="QO67" s="42"/>
      <c r="QP67" s="42"/>
      <c r="QQ67" s="42"/>
      <c r="QR67" s="42"/>
      <c r="QS67" s="42"/>
      <c r="QT67" s="42"/>
      <c r="QU67" s="42"/>
      <c r="QV67" s="42"/>
      <c r="QW67" s="42"/>
      <c r="QX67" s="42"/>
      <c r="QY67" s="42"/>
      <c r="QZ67" s="42"/>
      <c r="RA67" s="42"/>
      <c r="RB67" s="42"/>
      <c r="RC67" s="42"/>
      <c r="RD67" s="42"/>
      <c r="RE67" s="42"/>
      <c r="RF67" s="42"/>
      <c r="RG67" s="42"/>
      <c r="RH67" s="42"/>
      <c r="RI67" s="42"/>
      <c r="RJ67" s="42"/>
      <c r="RK67" s="42"/>
      <c r="RL67" s="42"/>
      <c r="RM67" s="42"/>
      <c r="RN67" s="42"/>
      <c r="RO67" s="42"/>
      <c r="RP67" s="42"/>
      <c r="RQ67" s="42"/>
      <c r="RR67" s="42"/>
      <c r="RS67" s="42"/>
      <c r="RT67" s="42"/>
      <c r="RU67" s="42"/>
      <c r="RV67" s="42"/>
      <c r="RW67" s="42"/>
      <c r="RX67" s="42"/>
      <c r="RY67" s="42"/>
      <c r="RZ67" s="42"/>
      <c r="SA67" s="42"/>
      <c r="SB67" s="42"/>
      <c r="SC67" s="73"/>
      <c r="SD67" s="2"/>
      <c r="SE67" s="2"/>
      <c r="SF67" s="2"/>
      <c r="SG67" s="2"/>
      <c r="SH67" s="2"/>
      <c r="SI67" s="2"/>
      <c r="SJ67" s="2"/>
      <c r="SK67" s="89"/>
      <c r="SL67" s="2"/>
      <c r="SM67" s="99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24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35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73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35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A68" s="42"/>
      <c r="JB68" s="42"/>
      <c r="JC68" s="42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42"/>
      <c r="JO68" s="42"/>
      <c r="JP68" s="42"/>
      <c r="JQ68" s="42"/>
      <c r="JR68" s="42"/>
      <c r="JS68" s="42"/>
      <c r="JT68" s="42"/>
      <c r="JU68" s="42"/>
      <c r="JV68" s="42"/>
      <c r="JW68" s="42"/>
      <c r="JX68" s="42"/>
      <c r="JY68" s="42"/>
      <c r="JZ68" s="42"/>
      <c r="KA68" s="42"/>
      <c r="KB68" s="42"/>
      <c r="KC68" s="42"/>
      <c r="KD68" s="42"/>
      <c r="KE68" s="42"/>
      <c r="KF68" s="42"/>
      <c r="KG68" s="42"/>
      <c r="KH68" s="42"/>
      <c r="KI68" s="42"/>
      <c r="KJ68" s="42"/>
      <c r="KK68" s="42"/>
      <c r="KL68" s="42"/>
      <c r="KM68" s="42"/>
      <c r="KN68" s="42"/>
      <c r="KO68" s="42"/>
      <c r="KP68" s="42"/>
      <c r="KQ68" s="42"/>
      <c r="KR68" s="42"/>
      <c r="KS68" s="42"/>
      <c r="KT68" s="42"/>
      <c r="KU68" s="42"/>
      <c r="KV68" s="42"/>
      <c r="KW68" s="42"/>
      <c r="KX68" s="42"/>
      <c r="KY68" s="42"/>
      <c r="KZ68" s="42"/>
      <c r="LA68" s="42"/>
      <c r="LB68" s="42"/>
      <c r="LC68" s="42"/>
      <c r="LD68" s="42"/>
      <c r="LE68" s="42"/>
      <c r="LF68" s="42"/>
      <c r="LG68" s="42"/>
      <c r="LH68" s="42"/>
      <c r="LI68" s="42"/>
      <c r="LJ68" s="42"/>
      <c r="LK68" s="42"/>
      <c r="LL68" s="42"/>
      <c r="LM68" s="42"/>
      <c r="LN68" s="42"/>
      <c r="LO68" s="42"/>
      <c r="LP68" s="42"/>
      <c r="LQ68" s="73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35"/>
      <c r="MI68" s="42"/>
      <c r="MJ68" s="42"/>
      <c r="MK68" s="42"/>
      <c r="ML68" s="42"/>
      <c r="MM68" s="42"/>
      <c r="MN68" s="42"/>
      <c r="MO68" s="42"/>
      <c r="MP68" s="42"/>
      <c r="MQ68" s="42"/>
      <c r="MR68" s="42"/>
      <c r="MS68" s="42"/>
      <c r="MT68" s="42"/>
      <c r="MU68" s="42"/>
      <c r="MV68" s="42"/>
      <c r="MW68" s="42"/>
      <c r="MX68" s="42"/>
      <c r="MY68" s="42"/>
      <c r="MZ68" s="42"/>
      <c r="NA68" s="42"/>
      <c r="NB68" s="42"/>
      <c r="NC68" s="42"/>
      <c r="ND68" s="42"/>
      <c r="NE68" s="42"/>
      <c r="NF68" s="42"/>
      <c r="NG68" s="42"/>
      <c r="NH68" s="42"/>
      <c r="NI68" s="42"/>
      <c r="NJ68" s="42"/>
      <c r="NK68" s="42"/>
      <c r="NL68" s="42"/>
      <c r="NM68" s="42"/>
      <c r="NN68" s="42"/>
      <c r="NO68" s="42"/>
      <c r="NP68" s="42"/>
      <c r="NQ68" s="42"/>
      <c r="NR68" s="42"/>
      <c r="NS68" s="42"/>
      <c r="NT68" s="42"/>
      <c r="NU68" s="42"/>
      <c r="NV68" s="42"/>
      <c r="NW68" s="42"/>
      <c r="NX68" s="42"/>
      <c r="NY68" s="42"/>
      <c r="NZ68" s="42"/>
      <c r="OA68" s="42"/>
      <c r="OB68" s="42"/>
      <c r="OC68" s="42"/>
      <c r="OD68" s="42"/>
      <c r="OE68" s="42"/>
      <c r="OF68" s="42"/>
      <c r="OG68" s="42"/>
      <c r="OH68" s="42"/>
      <c r="OI68" s="42"/>
      <c r="OJ68" s="42"/>
      <c r="OK68" s="42"/>
      <c r="OL68" s="42"/>
      <c r="OM68" s="42"/>
      <c r="ON68" s="42"/>
      <c r="OO68" s="42"/>
      <c r="OP68" s="42"/>
      <c r="OQ68" s="42"/>
      <c r="OR68" s="42"/>
      <c r="OS68" s="42"/>
      <c r="OT68" s="42"/>
      <c r="OU68" s="42"/>
      <c r="OV68" s="42"/>
      <c r="OW68" s="42"/>
      <c r="OX68" s="42"/>
      <c r="OY68" s="42"/>
      <c r="OZ68" s="42"/>
      <c r="PA68" s="42"/>
      <c r="PB68" s="42"/>
      <c r="PC68" s="42"/>
      <c r="PD68" s="42"/>
      <c r="PE68" s="42"/>
      <c r="PF68" s="42"/>
      <c r="PG68" s="42"/>
      <c r="PH68" s="42"/>
      <c r="PI68" s="42"/>
      <c r="PJ68" s="42"/>
      <c r="PK68" s="42"/>
      <c r="PL68" s="42"/>
      <c r="PM68" s="42"/>
      <c r="PN68" s="42"/>
      <c r="PO68" s="42"/>
      <c r="PP68" s="42"/>
      <c r="PQ68" s="42"/>
      <c r="PR68" s="42"/>
      <c r="PS68" s="42"/>
      <c r="PT68" s="42"/>
      <c r="PU68" s="42"/>
      <c r="PV68" s="42"/>
      <c r="PW68" s="42"/>
      <c r="PX68" s="42"/>
      <c r="PY68" s="42"/>
      <c r="PZ68" s="42"/>
      <c r="QA68" s="42"/>
      <c r="QB68" s="42"/>
      <c r="QC68" s="42"/>
      <c r="QD68" s="42"/>
      <c r="QE68" s="42"/>
      <c r="QF68" s="42"/>
      <c r="QG68" s="42"/>
      <c r="QH68" s="42"/>
      <c r="QI68" s="42"/>
      <c r="QJ68" s="42"/>
      <c r="QK68" s="42"/>
      <c r="QL68" s="42"/>
      <c r="QM68" s="42"/>
      <c r="QN68" s="42"/>
      <c r="QO68" s="42"/>
      <c r="QP68" s="42"/>
      <c r="QQ68" s="42"/>
      <c r="QR68" s="42"/>
      <c r="QS68" s="42"/>
      <c r="QT68" s="42"/>
      <c r="QU68" s="42"/>
      <c r="QV68" s="42"/>
      <c r="QW68" s="42"/>
      <c r="QX68" s="42"/>
      <c r="QY68" s="42"/>
      <c r="QZ68" s="42"/>
      <c r="RA68" s="42"/>
      <c r="RB68" s="42"/>
      <c r="RC68" s="42"/>
      <c r="RD68" s="42"/>
      <c r="RE68" s="42"/>
      <c r="RF68" s="42"/>
      <c r="RG68" s="42"/>
      <c r="RH68" s="42"/>
      <c r="RI68" s="42"/>
      <c r="RJ68" s="42"/>
      <c r="RK68" s="42"/>
      <c r="RL68" s="42"/>
      <c r="RM68" s="42"/>
      <c r="RN68" s="42"/>
      <c r="RO68" s="42"/>
      <c r="RP68" s="42"/>
      <c r="RQ68" s="42"/>
      <c r="RR68" s="42"/>
      <c r="RS68" s="42"/>
      <c r="RT68" s="42"/>
      <c r="RU68" s="42"/>
      <c r="RV68" s="42"/>
      <c r="RW68" s="42"/>
      <c r="RX68" s="42"/>
      <c r="RY68" s="42"/>
      <c r="RZ68" s="42"/>
      <c r="SA68" s="42"/>
      <c r="SB68" s="42"/>
      <c r="SC68" s="73"/>
      <c r="SD68" s="2"/>
      <c r="SE68" s="2"/>
      <c r="SF68" s="2"/>
      <c r="SG68" s="2"/>
      <c r="SH68" s="2"/>
      <c r="SI68" s="2"/>
      <c r="SJ68" s="2"/>
      <c r="SK68" s="89"/>
      <c r="SL68" s="2"/>
      <c r="SM68" s="100" t="s">
        <v>102</v>
      </c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25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35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73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35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A69" s="42"/>
      <c r="JB69" s="42"/>
      <c r="JC69" s="42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42"/>
      <c r="JO69" s="42"/>
      <c r="JP69" s="42"/>
      <c r="JQ69" s="42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42"/>
      <c r="KC69" s="42"/>
      <c r="KD69" s="42"/>
      <c r="KE69" s="42"/>
      <c r="KF69" s="42"/>
      <c r="KG69" s="42"/>
      <c r="KH69" s="42"/>
      <c r="KI69" s="42"/>
      <c r="KJ69" s="42"/>
      <c r="KK69" s="42"/>
      <c r="KL69" s="42"/>
      <c r="KM69" s="42"/>
      <c r="KN69" s="42"/>
      <c r="KO69" s="42"/>
      <c r="KP69" s="42"/>
      <c r="KQ69" s="42"/>
      <c r="KR69" s="42"/>
      <c r="KS69" s="42"/>
      <c r="KT69" s="42"/>
      <c r="KU69" s="42"/>
      <c r="KV69" s="42"/>
      <c r="KW69" s="42"/>
      <c r="KX69" s="42"/>
      <c r="KY69" s="42"/>
      <c r="KZ69" s="42"/>
      <c r="LA69" s="42"/>
      <c r="LB69" s="42"/>
      <c r="LC69" s="42"/>
      <c r="LD69" s="42"/>
      <c r="LE69" s="42"/>
      <c r="LF69" s="42"/>
      <c r="LG69" s="42"/>
      <c r="LH69" s="42"/>
      <c r="LI69" s="42"/>
      <c r="LJ69" s="42"/>
      <c r="LK69" s="42"/>
      <c r="LL69" s="42"/>
      <c r="LM69" s="42"/>
      <c r="LN69" s="42"/>
      <c r="LO69" s="42"/>
      <c r="LP69" s="42"/>
      <c r="LQ69" s="73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35"/>
      <c r="MI69" s="42"/>
      <c r="MJ69" s="42"/>
      <c r="MK69" s="42"/>
      <c r="ML69" s="42"/>
      <c r="MM69" s="42"/>
      <c r="MN69" s="42"/>
      <c r="MO69" s="42"/>
      <c r="MP69" s="42"/>
      <c r="MQ69" s="42"/>
      <c r="MR69" s="42"/>
      <c r="MS69" s="42"/>
      <c r="MT69" s="42"/>
      <c r="MU69" s="42"/>
      <c r="MV69" s="42"/>
      <c r="MW69" s="42"/>
      <c r="MX69" s="42"/>
      <c r="MY69" s="42"/>
      <c r="MZ69" s="42"/>
      <c r="NA69" s="42"/>
      <c r="NB69" s="42"/>
      <c r="NC69" s="42"/>
      <c r="ND69" s="42"/>
      <c r="NE69" s="42"/>
      <c r="NF69" s="42"/>
      <c r="NG69" s="42"/>
      <c r="NH69" s="42"/>
      <c r="NI69" s="42"/>
      <c r="NJ69" s="42"/>
      <c r="NK69" s="42"/>
      <c r="NL69" s="42"/>
      <c r="NM69" s="42"/>
      <c r="NN69" s="42"/>
      <c r="NO69" s="42"/>
      <c r="NP69" s="42"/>
      <c r="NQ69" s="42"/>
      <c r="NR69" s="42"/>
      <c r="NS69" s="42"/>
      <c r="NT69" s="42"/>
      <c r="NU69" s="42"/>
      <c r="NV69" s="42"/>
      <c r="NW69" s="42"/>
      <c r="NX69" s="42"/>
      <c r="NY69" s="42"/>
      <c r="NZ69" s="42"/>
      <c r="OA69" s="42"/>
      <c r="OB69" s="42"/>
      <c r="OC69" s="42"/>
      <c r="OD69" s="42"/>
      <c r="OE69" s="42"/>
      <c r="OF69" s="42"/>
      <c r="OG69" s="42"/>
      <c r="OH69" s="42"/>
      <c r="OI69" s="42"/>
      <c r="OJ69" s="42"/>
      <c r="OK69" s="42"/>
      <c r="OL69" s="42"/>
      <c r="OM69" s="42"/>
      <c r="ON69" s="42"/>
      <c r="OO69" s="42"/>
      <c r="OP69" s="42"/>
      <c r="OQ69" s="42"/>
      <c r="OR69" s="42"/>
      <c r="OS69" s="42"/>
      <c r="OT69" s="42"/>
      <c r="OU69" s="42"/>
      <c r="OV69" s="42"/>
      <c r="OW69" s="42"/>
      <c r="OX69" s="42"/>
      <c r="OY69" s="42"/>
      <c r="OZ69" s="42"/>
      <c r="PA69" s="42"/>
      <c r="PB69" s="42"/>
      <c r="PC69" s="42"/>
      <c r="PD69" s="42"/>
      <c r="PE69" s="42"/>
      <c r="PF69" s="42"/>
      <c r="PG69" s="42"/>
      <c r="PH69" s="42"/>
      <c r="PI69" s="42"/>
      <c r="PJ69" s="42"/>
      <c r="PK69" s="42"/>
      <c r="PL69" s="42"/>
      <c r="PM69" s="42"/>
      <c r="PN69" s="42"/>
      <c r="PO69" s="42"/>
      <c r="PP69" s="42"/>
      <c r="PQ69" s="42"/>
      <c r="PR69" s="42"/>
      <c r="PS69" s="42"/>
      <c r="PT69" s="42"/>
      <c r="PU69" s="42"/>
      <c r="PV69" s="42"/>
      <c r="PW69" s="42"/>
      <c r="PX69" s="42"/>
      <c r="PY69" s="42"/>
      <c r="PZ69" s="42"/>
      <c r="QA69" s="42"/>
      <c r="QB69" s="42"/>
      <c r="QC69" s="42"/>
      <c r="QD69" s="42"/>
      <c r="QE69" s="42"/>
      <c r="QF69" s="42"/>
      <c r="QG69" s="42"/>
      <c r="QH69" s="42"/>
      <c r="QI69" s="42"/>
      <c r="QJ69" s="42"/>
      <c r="QK69" s="42"/>
      <c r="QL69" s="42"/>
      <c r="QM69" s="42"/>
      <c r="QN69" s="42"/>
      <c r="QO69" s="42"/>
      <c r="QP69" s="42"/>
      <c r="QQ69" s="42"/>
      <c r="QR69" s="42"/>
      <c r="QS69" s="42"/>
      <c r="QT69" s="42"/>
      <c r="QU69" s="42"/>
      <c r="QV69" s="42"/>
      <c r="QW69" s="42"/>
      <c r="QX69" s="42"/>
      <c r="QY69" s="42"/>
      <c r="QZ69" s="42"/>
      <c r="RA69" s="42"/>
      <c r="RB69" s="42"/>
      <c r="RC69" s="42"/>
      <c r="RD69" s="42"/>
      <c r="RE69" s="42"/>
      <c r="RF69" s="42"/>
      <c r="RG69" s="42"/>
      <c r="RH69" s="42"/>
      <c r="RI69" s="42"/>
      <c r="RJ69" s="42"/>
      <c r="RK69" s="42"/>
      <c r="RL69" s="42"/>
      <c r="RM69" s="42"/>
      <c r="RN69" s="42"/>
      <c r="RO69" s="42"/>
      <c r="RP69" s="42"/>
      <c r="RQ69" s="42"/>
      <c r="RR69" s="42"/>
      <c r="RS69" s="42"/>
      <c r="RT69" s="42"/>
      <c r="RU69" s="42"/>
      <c r="RV69" s="42"/>
      <c r="RW69" s="42"/>
      <c r="RX69" s="42"/>
      <c r="RY69" s="42"/>
      <c r="RZ69" s="42"/>
      <c r="SA69" s="42"/>
      <c r="SB69" s="42"/>
      <c r="SC69" s="73"/>
      <c r="SD69" s="2"/>
      <c r="SE69" s="2"/>
      <c r="SF69" s="2"/>
      <c r="SG69" s="2"/>
      <c r="SH69" s="2"/>
      <c r="SI69" s="2"/>
      <c r="SJ69" s="2"/>
      <c r="SK69" s="89"/>
      <c r="SL69" s="2"/>
      <c r="SM69" s="100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25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35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73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35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42"/>
      <c r="JA70" s="42"/>
      <c r="JB70" s="42"/>
      <c r="JC70" s="42"/>
      <c r="JD70" s="42"/>
      <c r="JE70" s="42"/>
      <c r="JF70" s="42"/>
      <c r="JG70" s="42"/>
      <c r="JH70" s="42"/>
      <c r="JI70" s="42"/>
      <c r="JJ70" s="42"/>
      <c r="JK70" s="42"/>
      <c r="JL70" s="42"/>
      <c r="JM70" s="42"/>
      <c r="JN70" s="42"/>
      <c r="JO70" s="42"/>
      <c r="JP70" s="42"/>
      <c r="JQ70" s="42"/>
      <c r="JR70" s="42"/>
      <c r="JS70" s="42"/>
      <c r="JT70" s="42"/>
      <c r="JU70" s="42"/>
      <c r="JV70" s="42"/>
      <c r="JW70" s="42"/>
      <c r="JX70" s="42"/>
      <c r="JY70" s="42"/>
      <c r="JZ70" s="42"/>
      <c r="KA70" s="42"/>
      <c r="KB70" s="42"/>
      <c r="KC70" s="42"/>
      <c r="KD70" s="42"/>
      <c r="KE70" s="42"/>
      <c r="KF70" s="42"/>
      <c r="KG70" s="42"/>
      <c r="KH70" s="42"/>
      <c r="KI70" s="42"/>
      <c r="KJ70" s="42"/>
      <c r="KK70" s="42"/>
      <c r="KL70" s="42"/>
      <c r="KM70" s="42"/>
      <c r="KN70" s="42"/>
      <c r="KO70" s="42"/>
      <c r="KP70" s="42"/>
      <c r="KQ70" s="42"/>
      <c r="KR70" s="42"/>
      <c r="KS70" s="42"/>
      <c r="KT70" s="42"/>
      <c r="KU70" s="42"/>
      <c r="KV70" s="42"/>
      <c r="KW70" s="42"/>
      <c r="KX70" s="42"/>
      <c r="KY70" s="42"/>
      <c r="KZ70" s="42"/>
      <c r="LA70" s="42"/>
      <c r="LB70" s="42"/>
      <c r="LC70" s="42"/>
      <c r="LD70" s="42"/>
      <c r="LE70" s="42"/>
      <c r="LF70" s="42"/>
      <c r="LG70" s="42"/>
      <c r="LH70" s="42"/>
      <c r="LI70" s="42"/>
      <c r="LJ70" s="42"/>
      <c r="LK70" s="42"/>
      <c r="LL70" s="42"/>
      <c r="LM70" s="42"/>
      <c r="LN70" s="42"/>
      <c r="LO70" s="42"/>
      <c r="LP70" s="42"/>
      <c r="LQ70" s="73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35"/>
      <c r="MI70" s="42"/>
      <c r="MJ70" s="42"/>
      <c r="MK70" s="42"/>
      <c r="ML70" s="42"/>
      <c r="MM70" s="42"/>
      <c r="MN70" s="42"/>
      <c r="MO70" s="42"/>
      <c r="MP70" s="42"/>
      <c r="MQ70" s="42"/>
      <c r="MR70" s="42"/>
      <c r="MS70" s="42"/>
      <c r="MT70" s="42"/>
      <c r="MU70" s="42"/>
      <c r="MV70" s="42"/>
      <c r="MW70" s="42"/>
      <c r="MX70" s="42"/>
      <c r="MY70" s="42"/>
      <c r="MZ70" s="42"/>
      <c r="NA70" s="42"/>
      <c r="NB70" s="42"/>
      <c r="NC70" s="42"/>
      <c r="ND70" s="42"/>
      <c r="NE70" s="42"/>
      <c r="NF70" s="42"/>
      <c r="NG70" s="42"/>
      <c r="NH70" s="42"/>
      <c r="NI70" s="42"/>
      <c r="NJ70" s="42"/>
      <c r="NK70" s="42"/>
      <c r="NL70" s="42"/>
      <c r="NM70" s="42"/>
      <c r="NN70" s="42"/>
      <c r="NO70" s="42"/>
      <c r="NP70" s="42"/>
      <c r="NQ70" s="42"/>
      <c r="NR70" s="42"/>
      <c r="NS70" s="42"/>
      <c r="NT70" s="42"/>
      <c r="NU70" s="42"/>
      <c r="NV70" s="42"/>
      <c r="NW70" s="42"/>
      <c r="NX70" s="42"/>
      <c r="NY70" s="42"/>
      <c r="NZ70" s="42"/>
      <c r="OA70" s="42"/>
      <c r="OB70" s="42"/>
      <c r="OC70" s="42"/>
      <c r="OD70" s="42"/>
      <c r="OE70" s="42"/>
      <c r="OF70" s="42"/>
      <c r="OG70" s="42"/>
      <c r="OH70" s="42"/>
      <c r="OI70" s="42"/>
      <c r="OJ70" s="42"/>
      <c r="OK70" s="42"/>
      <c r="OL70" s="42"/>
      <c r="OM70" s="42"/>
      <c r="ON70" s="42"/>
      <c r="OO70" s="42"/>
      <c r="OP70" s="42"/>
      <c r="OQ70" s="42"/>
      <c r="OR70" s="42"/>
      <c r="OS70" s="42"/>
      <c r="OT70" s="42"/>
      <c r="OU70" s="42"/>
      <c r="OV70" s="42"/>
      <c r="OW70" s="42"/>
      <c r="OX70" s="42"/>
      <c r="OY70" s="42"/>
      <c r="OZ70" s="42"/>
      <c r="PA70" s="42"/>
      <c r="PB70" s="42"/>
      <c r="PC70" s="42"/>
      <c r="PD70" s="42"/>
      <c r="PE70" s="42"/>
      <c r="PF70" s="42"/>
      <c r="PG70" s="42"/>
      <c r="PH70" s="42"/>
      <c r="PI70" s="42"/>
      <c r="PJ70" s="42"/>
      <c r="PK70" s="42"/>
      <c r="PL70" s="42"/>
      <c r="PM70" s="42"/>
      <c r="PN70" s="42"/>
      <c r="PO70" s="42"/>
      <c r="PP70" s="42"/>
      <c r="PQ70" s="42"/>
      <c r="PR70" s="42"/>
      <c r="PS70" s="42"/>
      <c r="PT70" s="42"/>
      <c r="PU70" s="42"/>
      <c r="PV70" s="42"/>
      <c r="PW70" s="42"/>
      <c r="PX70" s="42"/>
      <c r="PY70" s="42"/>
      <c r="PZ70" s="42"/>
      <c r="QA70" s="42"/>
      <c r="QB70" s="42"/>
      <c r="QC70" s="42"/>
      <c r="QD70" s="42"/>
      <c r="QE70" s="42"/>
      <c r="QF70" s="42"/>
      <c r="QG70" s="42"/>
      <c r="QH70" s="42"/>
      <c r="QI70" s="42"/>
      <c r="QJ70" s="42"/>
      <c r="QK70" s="42"/>
      <c r="QL70" s="42"/>
      <c r="QM70" s="42"/>
      <c r="QN70" s="42"/>
      <c r="QO70" s="42"/>
      <c r="QP70" s="42"/>
      <c r="QQ70" s="42"/>
      <c r="QR70" s="42"/>
      <c r="QS70" s="42"/>
      <c r="QT70" s="42"/>
      <c r="QU70" s="42"/>
      <c r="QV70" s="42"/>
      <c r="QW70" s="42"/>
      <c r="QX70" s="42"/>
      <c r="QY70" s="42"/>
      <c r="QZ70" s="42"/>
      <c r="RA70" s="42"/>
      <c r="RB70" s="42"/>
      <c r="RC70" s="42"/>
      <c r="RD70" s="42"/>
      <c r="RE70" s="42"/>
      <c r="RF70" s="42"/>
      <c r="RG70" s="42"/>
      <c r="RH70" s="42"/>
      <c r="RI70" s="42"/>
      <c r="RJ70" s="42"/>
      <c r="RK70" s="42"/>
      <c r="RL70" s="42"/>
      <c r="RM70" s="42"/>
      <c r="RN70" s="42"/>
      <c r="RO70" s="42"/>
      <c r="RP70" s="42"/>
      <c r="RQ70" s="42"/>
      <c r="RR70" s="42"/>
      <c r="RS70" s="42"/>
      <c r="RT70" s="42"/>
      <c r="RU70" s="42"/>
      <c r="RV70" s="42"/>
      <c r="RW70" s="42"/>
      <c r="RX70" s="42"/>
      <c r="RY70" s="42"/>
      <c r="RZ70" s="42"/>
      <c r="SA70" s="42"/>
      <c r="SB70" s="42"/>
      <c r="SC70" s="73"/>
      <c r="SD70" s="2"/>
      <c r="SE70" s="2"/>
      <c r="SF70" s="2"/>
      <c r="SG70" s="2"/>
      <c r="SH70" s="2"/>
      <c r="SI70" s="2"/>
      <c r="SJ70" s="2"/>
      <c r="SK70" s="89"/>
      <c r="SL70" s="2"/>
      <c r="SM70" s="100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25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35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73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35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2"/>
      <c r="JA71" s="42"/>
      <c r="JB71" s="42"/>
      <c r="JC71" s="42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2"/>
      <c r="JO71" s="42"/>
      <c r="JP71" s="42"/>
      <c r="JQ71" s="42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2"/>
      <c r="KC71" s="42"/>
      <c r="KD71" s="42"/>
      <c r="KE71" s="42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2"/>
      <c r="KQ71" s="42"/>
      <c r="KR71" s="42"/>
      <c r="KS71" s="42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2"/>
      <c r="LE71" s="42"/>
      <c r="LF71" s="42"/>
      <c r="LG71" s="42"/>
      <c r="LH71" s="42"/>
      <c r="LI71" s="42"/>
      <c r="LJ71" s="42"/>
      <c r="LK71" s="42"/>
      <c r="LL71" s="42"/>
      <c r="LM71" s="42"/>
      <c r="LN71" s="42"/>
      <c r="LO71" s="42"/>
      <c r="LP71" s="42"/>
      <c r="LQ71" s="73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35"/>
      <c r="MI71" s="42"/>
      <c r="MJ71" s="42"/>
      <c r="MK71" s="42"/>
      <c r="ML71" s="42"/>
      <c r="MM71" s="42"/>
      <c r="MN71" s="42"/>
      <c r="MO71" s="42"/>
      <c r="MP71" s="42"/>
      <c r="MQ71" s="42"/>
      <c r="MR71" s="42"/>
      <c r="MS71" s="42"/>
      <c r="MT71" s="42"/>
      <c r="MU71" s="42"/>
      <c r="MV71" s="42"/>
      <c r="MW71" s="42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2"/>
      <c r="NI71" s="42"/>
      <c r="NJ71" s="42"/>
      <c r="NK71" s="42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2"/>
      <c r="NW71" s="42"/>
      <c r="NX71" s="42"/>
      <c r="NY71" s="42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2"/>
      <c r="OK71" s="42"/>
      <c r="OL71" s="42"/>
      <c r="OM71" s="42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2"/>
      <c r="OY71" s="42"/>
      <c r="OZ71" s="42"/>
      <c r="PA71" s="42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2"/>
      <c r="PM71" s="42"/>
      <c r="PN71" s="42"/>
      <c r="PO71" s="42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2"/>
      <c r="QA71" s="42"/>
      <c r="QB71" s="42"/>
      <c r="QC71" s="42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2"/>
      <c r="QO71" s="42"/>
      <c r="QP71" s="42"/>
      <c r="QQ71" s="42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2"/>
      <c r="RC71" s="42"/>
      <c r="RD71" s="42"/>
      <c r="RE71" s="42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2"/>
      <c r="RQ71" s="42"/>
      <c r="RR71" s="42"/>
      <c r="RS71" s="42"/>
      <c r="RT71" s="42"/>
      <c r="RU71" s="42"/>
      <c r="RV71" s="42"/>
      <c r="RW71" s="42"/>
      <c r="RX71" s="42"/>
      <c r="RY71" s="42"/>
      <c r="RZ71" s="42"/>
      <c r="SA71" s="42"/>
      <c r="SB71" s="42"/>
      <c r="SC71" s="73"/>
      <c r="SD71" s="2"/>
      <c r="SE71" s="2"/>
      <c r="SF71" s="2"/>
      <c r="SG71" s="2"/>
      <c r="SH71" s="2"/>
      <c r="SI71" s="2"/>
      <c r="SJ71" s="2"/>
      <c r="SK71" s="89"/>
      <c r="SL71" s="2"/>
      <c r="SM71" s="100"/>
      <c r="SN71" s="110"/>
      <c r="SO71" s="110"/>
      <c r="SP71" s="110"/>
      <c r="SQ71" s="110"/>
      <c r="SR71" s="110"/>
      <c r="SS71" s="110"/>
      <c r="ST71" s="110"/>
      <c r="SU71" s="110"/>
      <c r="SV71" s="110"/>
      <c r="SW71" s="110"/>
      <c r="SX71" s="110"/>
      <c r="SY71" s="110"/>
      <c r="SZ71" s="110"/>
      <c r="TA71" s="125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35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73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35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A72" s="42"/>
      <c r="JB72" s="42"/>
      <c r="JC72" s="42"/>
      <c r="JD72" s="42"/>
      <c r="JE72" s="42"/>
      <c r="JF72" s="42"/>
      <c r="JG72" s="42"/>
      <c r="JH72" s="42"/>
      <c r="JI72" s="42"/>
      <c r="JJ72" s="42"/>
      <c r="JK72" s="42"/>
      <c r="JL72" s="42"/>
      <c r="JM72" s="42"/>
      <c r="JN72" s="42"/>
      <c r="JO72" s="42"/>
      <c r="JP72" s="42"/>
      <c r="JQ72" s="42"/>
      <c r="JR72" s="42"/>
      <c r="JS72" s="42"/>
      <c r="JT72" s="42"/>
      <c r="JU72" s="42"/>
      <c r="JV72" s="42"/>
      <c r="JW72" s="42"/>
      <c r="JX72" s="42"/>
      <c r="JY72" s="42"/>
      <c r="JZ72" s="42"/>
      <c r="KA72" s="42"/>
      <c r="KB72" s="42"/>
      <c r="KC72" s="42"/>
      <c r="KD72" s="42"/>
      <c r="KE72" s="42"/>
      <c r="KF72" s="42"/>
      <c r="KG72" s="42"/>
      <c r="KH72" s="42"/>
      <c r="KI72" s="42"/>
      <c r="KJ72" s="42"/>
      <c r="KK72" s="42"/>
      <c r="KL72" s="42"/>
      <c r="KM72" s="42"/>
      <c r="KN72" s="42"/>
      <c r="KO72" s="42"/>
      <c r="KP72" s="42"/>
      <c r="KQ72" s="42"/>
      <c r="KR72" s="42"/>
      <c r="KS72" s="42"/>
      <c r="KT72" s="42"/>
      <c r="KU72" s="42"/>
      <c r="KV72" s="42"/>
      <c r="KW72" s="42"/>
      <c r="KX72" s="42"/>
      <c r="KY72" s="42"/>
      <c r="KZ72" s="42"/>
      <c r="LA72" s="42"/>
      <c r="LB72" s="42"/>
      <c r="LC72" s="42"/>
      <c r="LD72" s="42"/>
      <c r="LE72" s="42"/>
      <c r="LF72" s="42"/>
      <c r="LG72" s="42"/>
      <c r="LH72" s="42"/>
      <c r="LI72" s="42"/>
      <c r="LJ72" s="42"/>
      <c r="LK72" s="42"/>
      <c r="LL72" s="42"/>
      <c r="LM72" s="42"/>
      <c r="LN72" s="42"/>
      <c r="LO72" s="42"/>
      <c r="LP72" s="42"/>
      <c r="LQ72" s="73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35"/>
      <c r="MI72" s="42"/>
      <c r="MJ72" s="42"/>
      <c r="MK72" s="42"/>
      <c r="ML72" s="42"/>
      <c r="MM72" s="42"/>
      <c r="MN72" s="42"/>
      <c r="MO72" s="42"/>
      <c r="MP72" s="42"/>
      <c r="MQ72" s="42"/>
      <c r="MR72" s="42"/>
      <c r="MS72" s="42"/>
      <c r="MT72" s="42"/>
      <c r="MU72" s="42"/>
      <c r="MV72" s="42"/>
      <c r="MW72" s="42"/>
      <c r="MX72" s="42"/>
      <c r="MY72" s="42"/>
      <c r="MZ72" s="42"/>
      <c r="NA72" s="42"/>
      <c r="NB72" s="42"/>
      <c r="NC72" s="42"/>
      <c r="ND72" s="42"/>
      <c r="NE72" s="42"/>
      <c r="NF72" s="42"/>
      <c r="NG72" s="42"/>
      <c r="NH72" s="42"/>
      <c r="NI72" s="42"/>
      <c r="NJ72" s="42"/>
      <c r="NK72" s="42"/>
      <c r="NL72" s="42"/>
      <c r="NM72" s="42"/>
      <c r="NN72" s="42"/>
      <c r="NO72" s="42"/>
      <c r="NP72" s="42"/>
      <c r="NQ72" s="42"/>
      <c r="NR72" s="42"/>
      <c r="NS72" s="42"/>
      <c r="NT72" s="42"/>
      <c r="NU72" s="42"/>
      <c r="NV72" s="42"/>
      <c r="NW72" s="42"/>
      <c r="NX72" s="42"/>
      <c r="NY72" s="42"/>
      <c r="NZ72" s="42"/>
      <c r="OA72" s="42"/>
      <c r="OB72" s="42"/>
      <c r="OC72" s="42"/>
      <c r="OD72" s="42"/>
      <c r="OE72" s="42"/>
      <c r="OF72" s="42"/>
      <c r="OG72" s="42"/>
      <c r="OH72" s="42"/>
      <c r="OI72" s="42"/>
      <c r="OJ72" s="42"/>
      <c r="OK72" s="42"/>
      <c r="OL72" s="42"/>
      <c r="OM72" s="42"/>
      <c r="ON72" s="42"/>
      <c r="OO72" s="42"/>
      <c r="OP72" s="42"/>
      <c r="OQ72" s="42"/>
      <c r="OR72" s="42"/>
      <c r="OS72" s="42"/>
      <c r="OT72" s="42"/>
      <c r="OU72" s="42"/>
      <c r="OV72" s="42"/>
      <c r="OW72" s="42"/>
      <c r="OX72" s="42"/>
      <c r="OY72" s="42"/>
      <c r="OZ72" s="42"/>
      <c r="PA72" s="42"/>
      <c r="PB72" s="42"/>
      <c r="PC72" s="42"/>
      <c r="PD72" s="42"/>
      <c r="PE72" s="42"/>
      <c r="PF72" s="42"/>
      <c r="PG72" s="42"/>
      <c r="PH72" s="42"/>
      <c r="PI72" s="42"/>
      <c r="PJ72" s="42"/>
      <c r="PK72" s="42"/>
      <c r="PL72" s="42"/>
      <c r="PM72" s="42"/>
      <c r="PN72" s="42"/>
      <c r="PO72" s="42"/>
      <c r="PP72" s="42"/>
      <c r="PQ72" s="42"/>
      <c r="PR72" s="42"/>
      <c r="PS72" s="42"/>
      <c r="PT72" s="42"/>
      <c r="PU72" s="42"/>
      <c r="PV72" s="42"/>
      <c r="PW72" s="42"/>
      <c r="PX72" s="42"/>
      <c r="PY72" s="42"/>
      <c r="PZ72" s="42"/>
      <c r="QA72" s="42"/>
      <c r="QB72" s="42"/>
      <c r="QC72" s="42"/>
      <c r="QD72" s="42"/>
      <c r="QE72" s="42"/>
      <c r="QF72" s="42"/>
      <c r="QG72" s="42"/>
      <c r="QH72" s="42"/>
      <c r="QI72" s="42"/>
      <c r="QJ72" s="42"/>
      <c r="QK72" s="42"/>
      <c r="QL72" s="42"/>
      <c r="QM72" s="42"/>
      <c r="QN72" s="42"/>
      <c r="QO72" s="42"/>
      <c r="QP72" s="42"/>
      <c r="QQ72" s="42"/>
      <c r="QR72" s="42"/>
      <c r="QS72" s="42"/>
      <c r="QT72" s="42"/>
      <c r="QU72" s="42"/>
      <c r="QV72" s="42"/>
      <c r="QW72" s="42"/>
      <c r="QX72" s="42"/>
      <c r="QY72" s="42"/>
      <c r="QZ72" s="42"/>
      <c r="RA72" s="42"/>
      <c r="RB72" s="42"/>
      <c r="RC72" s="42"/>
      <c r="RD72" s="42"/>
      <c r="RE72" s="42"/>
      <c r="RF72" s="42"/>
      <c r="RG72" s="42"/>
      <c r="RH72" s="42"/>
      <c r="RI72" s="42"/>
      <c r="RJ72" s="42"/>
      <c r="RK72" s="42"/>
      <c r="RL72" s="42"/>
      <c r="RM72" s="42"/>
      <c r="RN72" s="42"/>
      <c r="RO72" s="42"/>
      <c r="RP72" s="42"/>
      <c r="RQ72" s="42"/>
      <c r="RR72" s="42"/>
      <c r="RS72" s="42"/>
      <c r="RT72" s="42"/>
      <c r="RU72" s="42"/>
      <c r="RV72" s="42"/>
      <c r="RW72" s="42"/>
      <c r="RX72" s="42"/>
      <c r="RY72" s="42"/>
      <c r="RZ72" s="42"/>
      <c r="SA72" s="42"/>
      <c r="SB72" s="42"/>
      <c r="SC72" s="73"/>
      <c r="SD72" s="2"/>
      <c r="SE72" s="2"/>
      <c r="SF72" s="2"/>
      <c r="SG72" s="2"/>
      <c r="SH72" s="2"/>
      <c r="SI72" s="2"/>
      <c r="SJ72" s="2"/>
      <c r="SK72" s="89"/>
      <c r="SL72" s="2"/>
      <c r="SM72" s="100"/>
      <c r="SN72" s="110"/>
      <c r="SO72" s="110"/>
      <c r="SP72" s="110"/>
      <c r="SQ72" s="110"/>
      <c r="SR72" s="110"/>
      <c r="SS72" s="110"/>
      <c r="ST72" s="110"/>
      <c r="SU72" s="110"/>
      <c r="SV72" s="110"/>
      <c r="SW72" s="110"/>
      <c r="SX72" s="110"/>
      <c r="SY72" s="110"/>
      <c r="SZ72" s="110"/>
      <c r="TA72" s="125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35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73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35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2"/>
      <c r="JA73" s="42"/>
      <c r="JB73" s="42"/>
      <c r="JC73" s="42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2"/>
      <c r="JO73" s="42"/>
      <c r="JP73" s="42"/>
      <c r="JQ73" s="42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42"/>
      <c r="KC73" s="42"/>
      <c r="KD73" s="42"/>
      <c r="KE73" s="42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42"/>
      <c r="KQ73" s="42"/>
      <c r="KR73" s="42"/>
      <c r="KS73" s="42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42"/>
      <c r="LE73" s="42"/>
      <c r="LF73" s="42"/>
      <c r="LG73" s="42"/>
      <c r="LH73" s="42"/>
      <c r="LI73" s="42"/>
      <c r="LJ73" s="42"/>
      <c r="LK73" s="42"/>
      <c r="LL73" s="42"/>
      <c r="LM73" s="42"/>
      <c r="LN73" s="42"/>
      <c r="LO73" s="42"/>
      <c r="LP73" s="42"/>
      <c r="LQ73" s="73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35"/>
      <c r="MI73" s="42"/>
      <c r="MJ73" s="42"/>
      <c r="MK73" s="42"/>
      <c r="ML73" s="42"/>
      <c r="MM73" s="42"/>
      <c r="MN73" s="42"/>
      <c r="MO73" s="42"/>
      <c r="MP73" s="42"/>
      <c r="MQ73" s="42"/>
      <c r="MR73" s="42"/>
      <c r="MS73" s="42"/>
      <c r="MT73" s="42"/>
      <c r="MU73" s="42"/>
      <c r="MV73" s="42"/>
      <c r="MW73" s="42"/>
      <c r="MX73" s="42"/>
      <c r="MY73" s="42"/>
      <c r="MZ73" s="42"/>
      <c r="NA73" s="42"/>
      <c r="NB73" s="42"/>
      <c r="NC73" s="42"/>
      <c r="ND73" s="42"/>
      <c r="NE73" s="42"/>
      <c r="NF73" s="42"/>
      <c r="NG73" s="42"/>
      <c r="NH73" s="42"/>
      <c r="NI73" s="42"/>
      <c r="NJ73" s="42"/>
      <c r="NK73" s="42"/>
      <c r="NL73" s="42"/>
      <c r="NM73" s="42"/>
      <c r="NN73" s="42"/>
      <c r="NO73" s="42"/>
      <c r="NP73" s="42"/>
      <c r="NQ73" s="42"/>
      <c r="NR73" s="42"/>
      <c r="NS73" s="42"/>
      <c r="NT73" s="42"/>
      <c r="NU73" s="42"/>
      <c r="NV73" s="42"/>
      <c r="NW73" s="42"/>
      <c r="NX73" s="42"/>
      <c r="NY73" s="42"/>
      <c r="NZ73" s="42"/>
      <c r="OA73" s="42"/>
      <c r="OB73" s="42"/>
      <c r="OC73" s="42"/>
      <c r="OD73" s="42"/>
      <c r="OE73" s="42"/>
      <c r="OF73" s="42"/>
      <c r="OG73" s="42"/>
      <c r="OH73" s="42"/>
      <c r="OI73" s="42"/>
      <c r="OJ73" s="42"/>
      <c r="OK73" s="42"/>
      <c r="OL73" s="42"/>
      <c r="OM73" s="42"/>
      <c r="ON73" s="42"/>
      <c r="OO73" s="42"/>
      <c r="OP73" s="42"/>
      <c r="OQ73" s="42"/>
      <c r="OR73" s="42"/>
      <c r="OS73" s="42"/>
      <c r="OT73" s="42"/>
      <c r="OU73" s="42"/>
      <c r="OV73" s="42"/>
      <c r="OW73" s="42"/>
      <c r="OX73" s="42"/>
      <c r="OY73" s="42"/>
      <c r="OZ73" s="42"/>
      <c r="PA73" s="42"/>
      <c r="PB73" s="42"/>
      <c r="PC73" s="42"/>
      <c r="PD73" s="42"/>
      <c r="PE73" s="42"/>
      <c r="PF73" s="42"/>
      <c r="PG73" s="42"/>
      <c r="PH73" s="42"/>
      <c r="PI73" s="42"/>
      <c r="PJ73" s="42"/>
      <c r="PK73" s="42"/>
      <c r="PL73" s="42"/>
      <c r="PM73" s="42"/>
      <c r="PN73" s="42"/>
      <c r="PO73" s="42"/>
      <c r="PP73" s="42"/>
      <c r="PQ73" s="42"/>
      <c r="PR73" s="42"/>
      <c r="PS73" s="42"/>
      <c r="PT73" s="42"/>
      <c r="PU73" s="42"/>
      <c r="PV73" s="42"/>
      <c r="PW73" s="42"/>
      <c r="PX73" s="42"/>
      <c r="PY73" s="42"/>
      <c r="PZ73" s="42"/>
      <c r="QA73" s="42"/>
      <c r="QB73" s="42"/>
      <c r="QC73" s="42"/>
      <c r="QD73" s="42"/>
      <c r="QE73" s="42"/>
      <c r="QF73" s="42"/>
      <c r="QG73" s="42"/>
      <c r="QH73" s="42"/>
      <c r="QI73" s="42"/>
      <c r="QJ73" s="42"/>
      <c r="QK73" s="42"/>
      <c r="QL73" s="42"/>
      <c r="QM73" s="42"/>
      <c r="QN73" s="42"/>
      <c r="QO73" s="42"/>
      <c r="QP73" s="42"/>
      <c r="QQ73" s="42"/>
      <c r="QR73" s="42"/>
      <c r="QS73" s="42"/>
      <c r="QT73" s="42"/>
      <c r="QU73" s="42"/>
      <c r="QV73" s="42"/>
      <c r="QW73" s="42"/>
      <c r="QX73" s="42"/>
      <c r="QY73" s="42"/>
      <c r="QZ73" s="42"/>
      <c r="RA73" s="42"/>
      <c r="RB73" s="42"/>
      <c r="RC73" s="42"/>
      <c r="RD73" s="42"/>
      <c r="RE73" s="42"/>
      <c r="RF73" s="42"/>
      <c r="RG73" s="42"/>
      <c r="RH73" s="42"/>
      <c r="RI73" s="42"/>
      <c r="RJ73" s="42"/>
      <c r="RK73" s="42"/>
      <c r="RL73" s="42"/>
      <c r="RM73" s="42"/>
      <c r="RN73" s="42"/>
      <c r="RO73" s="42"/>
      <c r="RP73" s="42"/>
      <c r="RQ73" s="42"/>
      <c r="RR73" s="42"/>
      <c r="RS73" s="42"/>
      <c r="RT73" s="42"/>
      <c r="RU73" s="42"/>
      <c r="RV73" s="42"/>
      <c r="RW73" s="42"/>
      <c r="RX73" s="42"/>
      <c r="RY73" s="42"/>
      <c r="RZ73" s="42"/>
      <c r="SA73" s="42"/>
      <c r="SB73" s="42"/>
      <c r="SC73" s="73"/>
      <c r="SD73" s="2"/>
      <c r="SE73" s="2"/>
      <c r="SF73" s="2"/>
      <c r="SG73" s="2"/>
      <c r="SH73" s="2"/>
      <c r="SI73" s="2"/>
      <c r="SJ73" s="2"/>
      <c r="SK73" s="89"/>
      <c r="SL73" s="2"/>
      <c r="SM73" s="100"/>
      <c r="SN73" s="110"/>
      <c r="SO73" s="110"/>
      <c r="SP73" s="110"/>
      <c r="SQ73" s="110"/>
      <c r="SR73" s="110"/>
      <c r="SS73" s="110"/>
      <c r="ST73" s="110"/>
      <c r="SU73" s="110"/>
      <c r="SV73" s="110"/>
      <c r="SW73" s="110"/>
      <c r="SX73" s="110"/>
      <c r="SY73" s="110"/>
      <c r="SZ73" s="110"/>
      <c r="TA73" s="125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35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73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35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73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35"/>
      <c r="MI74" s="42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42"/>
      <c r="MU74" s="42"/>
      <c r="MV74" s="42"/>
      <c r="MW74" s="42"/>
      <c r="MX74" s="42"/>
      <c r="MY74" s="42"/>
      <c r="MZ74" s="42"/>
      <c r="NA74" s="42"/>
      <c r="NB74" s="42"/>
      <c r="NC74" s="42"/>
      <c r="ND74" s="42"/>
      <c r="NE74" s="42"/>
      <c r="NF74" s="42"/>
      <c r="NG74" s="42"/>
      <c r="NH74" s="42"/>
      <c r="NI74" s="42"/>
      <c r="NJ74" s="42"/>
      <c r="NK74" s="42"/>
      <c r="NL74" s="42"/>
      <c r="NM74" s="42"/>
      <c r="NN74" s="42"/>
      <c r="NO74" s="42"/>
      <c r="NP74" s="42"/>
      <c r="NQ74" s="42"/>
      <c r="NR74" s="42"/>
      <c r="NS74" s="42"/>
      <c r="NT74" s="42"/>
      <c r="NU74" s="42"/>
      <c r="NV74" s="42"/>
      <c r="NW74" s="42"/>
      <c r="NX74" s="42"/>
      <c r="NY74" s="42"/>
      <c r="NZ74" s="42"/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42"/>
      <c r="OL74" s="42"/>
      <c r="OM74" s="42"/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42"/>
      <c r="OY74" s="42"/>
      <c r="OZ74" s="42"/>
      <c r="PA74" s="42"/>
      <c r="PB74" s="42"/>
      <c r="PC74" s="42"/>
      <c r="PD74" s="42"/>
      <c r="PE74" s="42"/>
      <c r="PF74" s="42"/>
      <c r="PG74" s="42"/>
      <c r="PH74" s="42"/>
      <c r="PI74" s="42"/>
      <c r="PJ74" s="42"/>
      <c r="PK74" s="42"/>
      <c r="PL74" s="42"/>
      <c r="PM74" s="42"/>
      <c r="PN74" s="42"/>
      <c r="PO74" s="42"/>
      <c r="PP74" s="42"/>
      <c r="PQ74" s="42"/>
      <c r="PR74" s="42"/>
      <c r="PS74" s="42"/>
      <c r="PT74" s="42"/>
      <c r="PU74" s="42"/>
      <c r="PV74" s="42"/>
      <c r="PW74" s="42"/>
      <c r="PX74" s="42"/>
      <c r="PY74" s="42"/>
      <c r="PZ74" s="42"/>
      <c r="QA74" s="42"/>
      <c r="QB74" s="42"/>
      <c r="QC74" s="42"/>
      <c r="QD74" s="42"/>
      <c r="QE74" s="42"/>
      <c r="QF74" s="42"/>
      <c r="QG74" s="42"/>
      <c r="QH74" s="42"/>
      <c r="QI74" s="42"/>
      <c r="QJ74" s="42"/>
      <c r="QK74" s="42"/>
      <c r="QL74" s="42"/>
      <c r="QM74" s="42"/>
      <c r="QN74" s="42"/>
      <c r="QO74" s="42"/>
      <c r="QP74" s="42"/>
      <c r="QQ74" s="42"/>
      <c r="QR74" s="42"/>
      <c r="QS74" s="42"/>
      <c r="QT74" s="42"/>
      <c r="QU74" s="42"/>
      <c r="QV74" s="42"/>
      <c r="QW74" s="42"/>
      <c r="QX74" s="42"/>
      <c r="QY74" s="42"/>
      <c r="QZ74" s="42"/>
      <c r="RA74" s="42"/>
      <c r="RB74" s="42"/>
      <c r="RC74" s="42"/>
      <c r="RD74" s="42"/>
      <c r="RE74" s="42"/>
      <c r="RF74" s="42"/>
      <c r="RG74" s="42"/>
      <c r="RH74" s="42"/>
      <c r="RI74" s="42"/>
      <c r="RJ74" s="42"/>
      <c r="RK74" s="42"/>
      <c r="RL74" s="42"/>
      <c r="RM74" s="42"/>
      <c r="RN74" s="42"/>
      <c r="RO74" s="42"/>
      <c r="RP74" s="42"/>
      <c r="RQ74" s="42"/>
      <c r="RR74" s="42"/>
      <c r="RS74" s="42"/>
      <c r="RT74" s="42"/>
      <c r="RU74" s="42"/>
      <c r="RV74" s="42"/>
      <c r="RW74" s="42"/>
      <c r="RX74" s="42"/>
      <c r="RY74" s="42"/>
      <c r="RZ74" s="42"/>
      <c r="SA74" s="42"/>
      <c r="SB74" s="42"/>
      <c r="SC74" s="73"/>
      <c r="SD74" s="2"/>
      <c r="SE74" s="2"/>
      <c r="SF74" s="2"/>
      <c r="SG74" s="2"/>
      <c r="SH74" s="2"/>
      <c r="SI74" s="2"/>
      <c r="SJ74" s="2"/>
      <c r="SK74" s="89"/>
      <c r="SL74" s="2"/>
      <c r="SM74" s="100"/>
      <c r="SN74" s="110"/>
      <c r="SO74" s="110"/>
      <c r="SP74" s="110"/>
      <c r="SQ74" s="110"/>
      <c r="SR74" s="110"/>
      <c r="SS74" s="110"/>
      <c r="ST74" s="110"/>
      <c r="SU74" s="110"/>
      <c r="SV74" s="110"/>
      <c r="SW74" s="110"/>
      <c r="SX74" s="110"/>
      <c r="SY74" s="110"/>
      <c r="SZ74" s="110"/>
      <c r="TA74" s="125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35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73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35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73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35"/>
      <c r="MI75" s="42"/>
      <c r="MJ75" s="42"/>
      <c r="MK75" s="42"/>
      <c r="ML75" s="42"/>
      <c r="MM75" s="42"/>
      <c r="MN75" s="42"/>
      <c r="MO75" s="42"/>
      <c r="MP75" s="42"/>
      <c r="MQ75" s="42"/>
      <c r="MR75" s="42"/>
      <c r="MS75" s="42"/>
      <c r="MT75" s="42"/>
      <c r="MU75" s="42"/>
      <c r="MV75" s="42"/>
      <c r="MW75" s="42"/>
      <c r="MX75" s="42"/>
      <c r="MY75" s="42"/>
      <c r="MZ75" s="42"/>
      <c r="NA75" s="42"/>
      <c r="NB75" s="42"/>
      <c r="NC75" s="42"/>
      <c r="ND75" s="42"/>
      <c r="NE75" s="42"/>
      <c r="NF75" s="42"/>
      <c r="NG75" s="42"/>
      <c r="NH75" s="42"/>
      <c r="NI75" s="42"/>
      <c r="NJ75" s="42"/>
      <c r="NK75" s="42"/>
      <c r="NL75" s="42"/>
      <c r="NM75" s="42"/>
      <c r="NN75" s="42"/>
      <c r="NO75" s="42"/>
      <c r="NP75" s="42"/>
      <c r="NQ75" s="42"/>
      <c r="NR75" s="42"/>
      <c r="NS75" s="42"/>
      <c r="NT75" s="42"/>
      <c r="NU75" s="42"/>
      <c r="NV75" s="42"/>
      <c r="NW75" s="42"/>
      <c r="NX75" s="42"/>
      <c r="NY75" s="42"/>
      <c r="NZ75" s="42"/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42"/>
      <c r="OL75" s="42"/>
      <c r="OM75" s="42"/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42"/>
      <c r="OY75" s="42"/>
      <c r="OZ75" s="42"/>
      <c r="PA75" s="42"/>
      <c r="PB75" s="42"/>
      <c r="PC75" s="42"/>
      <c r="PD75" s="42"/>
      <c r="PE75" s="42"/>
      <c r="PF75" s="42"/>
      <c r="PG75" s="42"/>
      <c r="PH75" s="42"/>
      <c r="PI75" s="42"/>
      <c r="PJ75" s="42"/>
      <c r="PK75" s="42"/>
      <c r="PL75" s="42"/>
      <c r="PM75" s="42"/>
      <c r="PN75" s="42"/>
      <c r="PO75" s="42"/>
      <c r="PP75" s="42"/>
      <c r="PQ75" s="42"/>
      <c r="PR75" s="42"/>
      <c r="PS75" s="42"/>
      <c r="PT75" s="42"/>
      <c r="PU75" s="42"/>
      <c r="PV75" s="42"/>
      <c r="PW75" s="42"/>
      <c r="PX75" s="42"/>
      <c r="PY75" s="42"/>
      <c r="PZ75" s="42"/>
      <c r="QA75" s="42"/>
      <c r="QB75" s="42"/>
      <c r="QC75" s="42"/>
      <c r="QD75" s="42"/>
      <c r="QE75" s="42"/>
      <c r="QF75" s="42"/>
      <c r="QG75" s="42"/>
      <c r="QH75" s="42"/>
      <c r="QI75" s="42"/>
      <c r="QJ75" s="42"/>
      <c r="QK75" s="42"/>
      <c r="QL75" s="42"/>
      <c r="QM75" s="42"/>
      <c r="QN75" s="42"/>
      <c r="QO75" s="42"/>
      <c r="QP75" s="42"/>
      <c r="QQ75" s="42"/>
      <c r="QR75" s="42"/>
      <c r="QS75" s="42"/>
      <c r="QT75" s="42"/>
      <c r="QU75" s="42"/>
      <c r="QV75" s="42"/>
      <c r="QW75" s="42"/>
      <c r="QX75" s="42"/>
      <c r="QY75" s="42"/>
      <c r="QZ75" s="42"/>
      <c r="RA75" s="42"/>
      <c r="RB75" s="42"/>
      <c r="RC75" s="42"/>
      <c r="RD75" s="42"/>
      <c r="RE75" s="42"/>
      <c r="RF75" s="42"/>
      <c r="RG75" s="42"/>
      <c r="RH75" s="42"/>
      <c r="RI75" s="42"/>
      <c r="RJ75" s="42"/>
      <c r="RK75" s="42"/>
      <c r="RL75" s="42"/>
      <c r="RM75" s="42"/>
      <c r="RN75" s="42"/>
      <c r="RO75" s="42"/>
      <c r="RP75" s="42"/>
      <c r="RQ75" s="42"/>
      <c r="RR75" s="42"/>
      <c r="RS75" s="42"/>
      <c r="RT75" s="42"/>
      <c r="RU75" s="42"/>
      <c r="RV75" s="42"/>
      <c r="RW75" s="42"/>
      <c r="RX75" s="42"/>
      <c r="RY75" s="42"/>
      <c r="RZ75" s="42"/>
      <c r="SA75" s="42"/>
      <c r="SB75" s="42"/>
      <c r="SC75" s="73"/>
      <c r="SD75" s="2"/>
      <c r="SE75" s="2"/>
      <c r="SF75" s="2"/>
      <c r="SG75" s="2"/>
      <c r="SH75" s="2"/>
      <c r="SI75" s="2"/>
      <c r="SJ75" s="2"/>
      <c r="SK75" s="89"/>
      <c r="SL75" s="2"/>
      <c r="SM75" s="100"/>
      <c r="SN75" s="110"/>
      <c r="SO75" s="110"/>
      <c r="SP75" s="110"/>
      <c r="SQ75" s="110"/>
      <c r="SR75" s="110"/>
      <c r="SS75" s="110"/>
      <c r="ST75" s="110"/>
      <c r="SU75" s="110"/>
      <c r="SV75" s="110"/>
      <c r="SW75" s="110"/>
      <c r="SX75" s="110"/>
      <c r="SY75" s="110"/>
      <c r="SZ75" s="110"/>
      <c r="TA75" s="125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35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73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35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2"/>
      <c r="JA76" s="42"/>
      <c r="JB76" s="42"/>
      <c r="JC76" s="42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2"/>
      <c r="JO76" s="42"/>
      <c r="JP76" s="42"/>
      <c r="JQ76" s="42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2"/>
      <c r="KC76" s="42"/>
      <c r="KD76" s="42"/>
      <c r="KE76" s="42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2"/>
      <c r="LE76" s="42"/>
      <c r="LF76" s="42"/>
      <c r="LG76" s="42"/>
      <c r="LH76" s="42"/>
      <c r="LI76" s="42"/>
      <c r="LJ76" s="42"/>
      <c r="LK76" s="42"/>
      <c r="LL76" s="42"/>
      <c r="LM76" s="42"/>
      <c r="LN76" s="42"/>
      <c r="LO76" s="42"/>
      <c r="LP76" s="42"/>
      <c r="LQ76" s="73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35"/>
      <c r="MI76" s="42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42"/>
      <c r="MU76" s="42"/>
      <c r="MV76" s="42"/>
      <c r="MW76" s="42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2"/>
      <c r="NI76" s="42"/>
      <c r="NJ76" s="42"/>
      <c r="NK76" s="42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2"/>
      <c r="NW76" s="42"/>
      <c r="NX76" s="42"/>
      <c r="NY76" s="42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42"/>
      <c r="OL76" s="42"/>
      <c r="OM76" s="42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2"/>
      <c r="OY76" s="42"/>
      <c r="OZ76" s="42"/>
      <c r="PA76" s="42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2"/>
      <c r="PM76" s="42"/>
      <c r="PN76" s="42"/>
      <c r="PO76" s="42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2"/>
      <c r="QA76" s="42"/>
      <c r="QB76" s="42"/>
      <c r="QC76" s="42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2"/>
      <c r="QO76" s="42"/>
      <c r="QP76" s="42"/>
      <c r="QQ76" s="42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2"/>
      <c r="RC76" s="42"/>
      <c r="RD76" s="42"/>
      <c r="RE76" s="42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2"/>
      <c r="RQ76" s="42"/>
      <c r="RR76" s="42"/>
      <c r="RS76" s="42"/>
      <c r="RT76" s="42"/>
      <c r="RU76" s="42"/>
      <c r="RV76" s="42"/>
      <c r="RW76" s="42"/>
      <c r="RX76" s="42"/>
      <c r="RY76" s="42"/>
      <c r="RZ76" s="42"/>
      <c r="SA76" s="42"/>
      <c r="SB76" s="42"/>
      <c r="SC76" s="73"/>
      <c r="SD76" s="2"/>
      <c r="SE76" s="2"/>
      <c r="SF76" s="2"/>
      <c r="SG76" s="2"/>
      <c r="SH76" s="2"/>
      <c r="SI76" s="2"/>
      <c r="SJ76" s="2"/>
      <c r="SK76" s="89"/>
      <c r="SL76" s="2"/>
      <c r="SM76" s="100"/>
      <c r="SN76" s="110"/>
      <c r="SO76" s="110"/>
      <c r="SP76" s="110"/>
      <c r="SQ76" s="110"/>
      <c r="SR76" s="110"/>
      <c r="SS76" s="110"/>
      <c r="ST76" s="110"/>
      <c r="SU76" s="110"/>
      <c r="SV76" s="110"/>
      <c r="SW76" s="110"/>
      <c r="SX76" s="110"/>
      <c r="SY76" s="110"/>
      <c r="SZ76" s="110"/>
      <c r="TA76" s="125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35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73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35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73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35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73"/>
      <c r="SD77" s="2"/>
      <c r="SE77" s="2"/>
      <c r="SF77" s="2"/>
      <c r="SG77" s="2"/>
      <c r="SH77" s="2"/>
      <c r="SI77" s="2"/>
      <c r="SJ77" s="2"/>
      <c r="SK77" s="89"/>
      <c r="SL77" s="2"/>
      <c r="SM77" s="100"/>
      <c r="SN77" s="110"/>
      <c r="SO77" s="110"/>
      <c r="SP77" s="110"/>
      <c r="SQ77" s="110"/>
      <c r="SR77" s="110"/>
      <c r="SS77" s="110"/>
      <c r="ST77" s="110"/>
      <c r="SU77" s="110"/>
      <c r="SV77" s="110"/>
      <c r="SW77" s="110"/>
      <c r="SX77" s="110"/>
      <c r="SY77" s="110"/>
      <c r="SZ77" s="110"/>
      <c r="TA77" s="125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35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73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35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73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35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73"/>
      <c r="SD78" s="2"/>
      <c r="SE78" s="2"/>
      <c r="SF78" s="2"/>
      <c r="SG78" s="2"/>
      <c r="SH78" s="2"/>
      <c r="SI78" s="2"/>
      <c r="SJ78" s="2"/>
      <c r="SK78" s="89"/>
      <c r="SL78" s="2"/>
      <c r="SM78" s="100"/>
      <c r="SN78" s="110"/>
      <c r="SO78" s="110"/>
      <c r="SP78" s="110"/>
      <c r="SQ78" s="110"/>
      <c r="SR78" s="110"/>
      <c r="SS78" s="110"/>
      <c r="ST78" s="110"/>
      <c r="SU78" s="110"/>
      <c r="SV78" s="110"/>
      <c r="SW78" s="110"/>
      <c r="SX78" s="110"/>
      <c r="SY78" s="110"/>
      <c r="SZ78" s="110"/>
      <c r="TA78" s="125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31"/>
      <c r="K79" s="39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55"/>
      <c r="Y79" s="58" t="str">
        <f>データ!$B$10</f>
        <v>H28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3"/>
      <c r="AZ79" s="58" t="str">
        <f>データ!$C$10</f>
        <v>H29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3"/>
      <c r="CA79" s="58" t="str">
        <f>データ!$D$10</f>
        <v>H30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3"/>
      <c r="DB79" s="58" t="str">
        <f>データ!$E$10</f>
        <v>R01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3"/>
      <c r="EC79" s="58" t="str">
        <f>データ!$F$10</f>
        <v>R02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3"/>
      <c r="FD79" s="39"/>
      <c r="FE79" s="70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31"/>
      <c r="FW79" s="39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55"/>
      <c r="GK79" s="58" t="str">
        <f>データ!$B$10</f>
        <v>H28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3"/>
      <c r="HL79" s="58" t="str">
        <f>データ!$C$10</f>
        <v>H29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3"/>
      <c r="IM79" s="58" t="str">
        <f>データ!$D$10</f>
        <v>H30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3"/>
      <c r="JN79" s="58" t="str">
        <f>データ!$E$10</f>
        <v>R01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3"/>
      <c r="KO79" s="58" t="str">
        <f>データ!$F$10</f>
        <v>R02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3"/>
      <c r="LP79" s="39"/>
      <c r="LQ79" s="70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31"/>
      <c r="MI79" s="39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6"/>
      <c r="MU79" s="46"/>
      <c r="MV79" s="55"/>
      <c r="MW79" s="58" t="str">
        <f>データ!$B$10</f>
        <v>H28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3"/>
      <c r="NX79" s="58" t="str">
        <f>データ!$C$10</f>
        <v>H29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3"/>
      <c r="OY79" s="58" t="str">
        <f>データ!$D$10</f>
        <v>H30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3"/>
      <c r="PZ79" s="58" t="str">
        <f>データ!$E$10</f>
        <v>R01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3"/>
      <c r="RA79" s="58" t="str">
        <f>データ!$F$10</f>
        <v>R02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3"/>
      <c r="SB79" s="39"/>
      <c r="SC79" s="70"/>
      <c r="SD79" s="2"/>
      <c r="SE79" s="2"/>
      <c r="SF79" s="2"/>
      <c r="SG79" s="2"/>
      <c r="SH79" s="2"/>
      <c r="SI79" s="2"/>
      <c r="SJ79" s="2"/>
      <c r="SK79" s="89"/>
      <c r="SL79" s="2"/>
      <c r="SM79" s="100"/>
      <c r="SN79" s="110"/>
      <c r="SO79" s="110"/>
      <c r="SP79" s="110"/>
      <c r="SQ79" s="110"/>
      <c r="SR79" s="110"/>
      <c r="SS79" s="110"/>
      <c r="ST79" s="110"/>
      <c r="SU79" s="110"/>
      <c r="SV79" s="110"/>
      <c r="SW79" s="110"/>
      <c r="SX79" s="110"/>
      <c r="SY79" s="110"/>
      <c r="SZ79" s="110"/>
      <c r="TA79" s="125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31"/>
      <c r="K80" s="39"/>
      <c r="L80" s="47" t="s">
        <v>4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59">
        <f>データ!DD6</f>
        <v>35.950000000000003</v>
      </c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>
        <f>データ!DE6</f>
        <v>39.75</v>
      </c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>
        <f>データ!DF6</f>
        <v>43.55</v>
      </c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>
        <f>データ!DG6</f>
        <v>47.34</v>
      </c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>
        <f>データ!DH6</f>
        <v>51.09</v>
      </c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39"/>
      <c r="FE80" s="70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31"/>
      <c r="FW80" s="39"/>
      <c r="FX80" s="47" t="s">
        <v>4</v>
      </c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59">
        <f>データ!DO6</f>
        <v>0</v>
      </c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>
        <f>データ!DP6</f>
        <v>0</v>
      </c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>
        <f>データ!DQ6</f>
        <v>0</v>
      </c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>
        <f>データ!DR6</f>
        <v>0</v>
      </c>
      <c r="JO80" s="59"/>
      <c r="JP80" s="59"/>
      <c r="JQ80" s="59"/>
      <c r="JR80" s="59"/>
      <c r="JS80" s="59"/>
      <c r="JT80" s="59"/>
      <c r="JU80" s="59"/>
      <c r="JV80" s="59"/>
      <c r="JW80" s="59"/>
      <c r="JX80" s="59"/>
      <c r="JY80" s="59"/>
      <c r="JZ80" s="59"/>
      <c r="KA80" s="59"/>
      <c r="KB80" s="59"/>
      <c r="KC80" s="59"/>
      <c r="KD80" s="59"/>
      <c r="KE80" s="59"/>
      <c r="KF80" s="59"/>
      <c r="KG80" s="59"/>
      <c r="KH80" s="59"/>
      <c r="KI80" s="59"/>
      <c r="KJ80" s="59"/>
      <c r="KK80" s="59"/>
      <c r="KL80" s="59"/>
      <c r="KM80" s="59"/>
      <c r="KN80" s="59"/>
      <c r="KO80" s="59">
        <f>データ!DS6</f>
        <v>0</v>
      </c>
      <c r="KP80" s="59"/>
      <c r="KQ80" s="59"/>
      <c r="KR80" s="59"/>
      <c r="KS80" s="59"/>
      <c r="KT80" s="59"/>
      <c r="KU80" s="59"/>
      <c r="KV80" s="59"/>
      <c r="KW80" s="59"/>
      <c r="KX80" s="59"/>
      <c r="KY80" s="59"/>
      <c r="KZ80" s="59"/>
      <c r="LA80" s="59"/>
      <c r="LB80" s="59"/>
      <c r="LC80" s="59"/>
      <c r="LD80" s="59"/>
      <c r="LE80" s="59"/>
      <c r="LF80" s="59"/>
      <c r="LG80" s="59"/>
      <c r="LH80" s="59"/>
      <c r="LI80" s="59"/>
      <c r="LJ80" s="59"/>
      <c r="LK80" s="59"/>
      <c r="LL80" s="59"/>
      <c r="LM80" s="59"/>
      <c r="LN80" s="59"/>
      <c r="LO80" s="59"/>
      <c r="LP80" s="39"/>
      <c r="LQ80" s="70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31"/>
      <c r="MI80" s="39"/>
      <c r="MJ80" s="47" t="s">
        <v>4</v>
      </c>
      <c r="MK80" s="47"/>
      <c r="ML80" s="47"/>
      <c r="MM80" s="47"/>
      <c r="MN80" s="47"/>
      <c r="MO80" s="47"/>
      <c r="MP80" s="47"/>
      <c r="MQ80" s="47"/>
      <c r="MR80" s="47"/>
      <c r="MS80" s="47"/>
      <c r="MT80" s="47"/>
      <c r="MU80" s="47"/>
      <c r="MV80" s="47"/>
      <c r="MW80" s="59">
        <f>データ!DZ6</f>
        <v>0</v>
      </c>
      <c r="MX80" s="59"/>
      <c r="MY80" s="59"/>
      <c r="MZ80" s="59"/>
      <c r="NA80" s="59"/>
      <c r="NB80" s="59"/>
      <c r="NC80" s="59"/>
      <c r="ND80" s="59"/>
      <c r="NE80" s="59"/>
      <c r="NF80" s="59"/>
      <c r="NG80" s="59"/>
      <c r="NH80" s="59"/>
      <c r="NI80" s="59"/>
      <c r="NJ80" s="59"/>
      <c r="NK80" s="59"/>
      <c r="NL80" s="59"/>
      <c r="NM80" s="59"/>
      <c r="NN80" s="59"/>
      <c r="NO80" s="59"/>
      <c r="NP80" s="59"/>
      <c r="NQ80" s="59"/>
      <c r="NR80" s="59"/>
      <c r="NS80" s="59"/>
      <c r="NT80" s="59"/>
      <c r="NU80" s="59"/>
      <c r="NV80" s="59"/>
      <c r="NW80" s="59"/>
      <c r="NX80" s="59">
        <f>データ!EA6</f>
        <v>0</v>
      </c>
      <c r="NY80" s="59"/>
      <c r="NZ80" s="59"/>
      <c r="OA80" s="59"/>
      <c r="OB80" s="59"/>
      <c r="OC80" s="59"/>
      <c r="OD80" s="59"/>
      <c r="OE80" s="59"/>
      <c r="OF80" s="59"/>
      <c r="OG80" s="59"/>
      <c r="OH80" s="59"/>
      <c r="OI80" s="59"/>
      <c r="OJ80" s="59"/>
      <c r="OK80" s="59"/>
      <c r="OL80" s="59"/>
      <c r="OM80" s="59"/>
      <c r="ON80" s="59"/>
      <c r="OO80" s="59"/>
      <c r="OP80" s="59"/>
      <c r="OQ80" s="59"/>
      <c r="OR80" s="59"/>
      <c r="OS80" s="59"/>
      <c r="OT80" s="59"/>
      <c r="OU80" s="59"/>
      <c r="OV80" s="59"/>
      <c r="OW80" s="59"/>
      <c r="OX80" s="59"/>
      <c r="OY80" s="59">
        <f>データ!EB6</f>
        <v>0</v>
      </c>
      <c r="OZ80" s="59"/>
      <c r="PA80" s="59"/>
      <c r="PB80" s="59"/>
      <c r="PC80" s="59"/>
      <c r="PD80" s="59"/>
      <c r="PE80" s="59"/>
      <c r="PF80" s="59"/>
      <c r="PG80" s="59"/>
      <c r="PH80" s="59"/>
      <c r="PI80" s="59"/>
      <c r="PJ80" s="59"/>
      <c r="PK80" s="59"/>
      <c r="PL80" s="59"/>
      <c r="PM80" s="59"/>
      <c r="PN80" s="59"/>
      <c r="PO80" s="59"/>
      <c r="PP80" s="59"/>
      <c r="PQ80" s="59"/>
      <c r="PR80" s="59"/>
      <c r="PS80" s="59"/>
      <c r="PT80" s="59"/>
      <c r="PU80" s="59"/>
      <c r="PV80" s="59"/>
      <c r="PW80" s="59"/>
      <c r="PX80" s="59"/>
      <c r="PY80" s="59"/>
      <c r="PZ80" s="59">
        <f>データ!EC6</f>
        <v>0</v>
      </c>
      <c r="QA80" s="59"/>
      <c r="QB80" s="59"/>
      <c r="QC80" s="59"/>
      <c r="QD80" s="59"/>
      <c r="QE80" s="59"/>
      <c r="QF80" s="59"/>
      <c r="QG80" s="59"/>
      <c r="QH80" s="59"/>
      <c r="QI80" s="59"/>
      <c r="QJ80" s="59"/>
      <c r="QK80" s="59"/>
      <c r="QL80" s="59"/>
      <c r="QM80" s="59"/>
      <c r="QN80" s="59"/>
      <c r="QO80" s="59"/>
      <c r="QP80" s="59"/>
      <c r="QQ80" s="59"/>
      <c r="QR80" s="59"/>
      <c r="QS80" s="59"/>
      <c r="QT80" s="59"/>
      <c r="QU80" s="59"/>
      <c r="QV80" s="59"/>
      <c r="QW80" s="59"/>
      <c r="QX80" s="59"/>
      <c r="QY80" s="59"/>
      <c r="QZ80" s="59"/>
      <c r="RA80" s="59">
        <f>データ!ED6</f>
        <v>0</v>
      </c>
      <c r="RB80" s="59"/>
      <c r="RC80" s="59"/>
      <c r="RD80" s="59"/>
      <c r="RE80" s="59"/>
      <c r="RF80" s="59"/>
      <c r="RG80" s="59"/>
      <c r="RH80" s="59"/>
      <c r="RI80" s="59"/>
      <c r="RJ80" s="59"/>
      <c r="RK80" s="59"/>
      <c r="RL80" s="59"/>
      <c r="RM80" s="59"/>
      <c r="RN80" s="59"/>
      <c r="RO80" s="59"/>
      <c r="RP80" s="59"/>
      <c r="RQ80" s="59"/>
      <c r="RR80" s="59"/>
      <c r="RS80" s="59"/>
      <c r="RT80" s="59"/>
      <c r="RU80" s="59"/>
      <c r="RV80" s="59"/>
      <c r="RW80" s="59"/>
      <c r="RX80" s="59"/>
      <c r="RY80" s="59"/>
      <c r="RZ80" s="59"/>
      <c r="SA80" s="59"/>
      <c r="SB80" s="39"/>
      <c r="SC80" s="70"/>
      <c r="SD80" s="2"/>
      <c r="SE80" s="2"/>
      <c r="SF80" s="2"/>
      <c r="SG80" s="2"/>
      <c r="SH80" s="2"/>
      <c r="SI80" s="2"/>
      <c r="SJ80" s="2"/>
      <c r="SK80" s="89"/>
      <c r="SL80" s="2"/>
      <c r="SM80" s="100"/>
      <c r="SN80" s="110"/>
      <c r="SO80" s="110"/>
      <c r="SP80" s="110"/>
      <c r="SQ80" s="110"/>
      <c r="SR80" s="110"/>
      <c r="SS80" s="110"/>
      <c r="ST80" s="110"/>
      <c r="SU80" s="110"/>
      <c r="SV80" s="110"/>
      <c r="SW80" s="110"/>
      <c r="SX80" s="110"/>
      <c r="SY80" s="110"/>
      <c r="SZ80" s="110"/>
      <c r="TA80" s="125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31"/>
      <c r="K81" s="39"/>
      <c r="L81" s="47" t="s">
        <v>34</v>
      </c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59">
        <f>データ!DI6</f>
        <v>53.32</v>
      </c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>
        <f>データ!DJ6</f>
        <v>53.4</v>
      </c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>
        <f>データ!DK6</f>
        <v>53.49</v>
      </c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>
        <f>データ!DL6</f>
        <v>54.3</v>
      </c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>
        <f>データ!DM6</f>
        <v>55.32</v>
      </c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39"/>
      <c r="FE81" s="70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31"/>
      <c r="FW81" s="39"/>
      <c r="FX81" s="47" t="s">
        <v>34</v>
      </c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59">
        <f>データ!DT6</f>
        <v>3.56</v>
      </c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>
        <f>データ!DU6</f>
        <v>3.46</v>
      </c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>
        <f>データ!DV6</f>
        <v>3.28</v>
      </c>
      <c r="IN81" s="59"/>
      <c r="IO81" s="59"/>
      <c r="IP81" s="59"/>
      <c r="IQ81" s="59"/>
      <c r="IR81" s="59"/>
      <c r="IS81" s="59"/>
      <c r="IT81" s="59"/>
      <c r="IU81" s="59"/>
      <c r="IV81" s="59"/>
      <c r="IW81" s="59"/>
      <c r="IX81" s="59"/>
      <c r="IY81" s="59"/>
      <c r="IZ81" s="59"/>
      <c r="JA81" s="59"/>
      <c r="JB81" s="59"/>
      <c r="JC81" s="59"/>
      <c r="JD81" s="59"/>
      <c r="JE81" s="59"/>
      <c r="JF81" s="59"/>
      <c r="JG81" s="59"/>
      <c r="JH81" s="59"/>
      <c r="JI81" s="59"/>
      <c r="JJ81" s="59"/>
      <c r="JK81" s="59"/>
      <c r="JL81" s="59"/>
      <c r="JM81" s="59"/>
      <c r="JN81" s="59">
        <f>データ!DW6</f>
        <v>4.66</v>
      </c>
      <c r="JO81" s="59"/>
      <c r="JP81" s="59"/>
      <c r="JQ81" s="59"/>
      <c r="JR81" s="59"/>
      <c r="JS81" s="59"/>
      <c r="JT81" s="59"/>
      <c r="JU81" s="59"/>
      <c r="JV81" s="59"/>
      <c r="JW81" s="59"/>
      <c r="JX81" s="59"/>
      <c r="JY81" s="59"/>
      <c r="JZ81" s="59"/>
      <c r="KA81" s="59"/>
      <c r="KB81" s="59"/>
      <c r="KC81" s="59"/>
      <c r="KD81" s="59"/>
      <c r="KE81" s="59"/>
      <c r="KF81" s="59"/>
      <c r="KG81" s="59"/>
      <c r="KH81" s="59"/>
      <c r="KI81" s="59"/>
      <c r="KJ81" s="59"/>
      <c r="KK81" s="59"/>
      <c r="KL81" s="59"/>
      <c r="KM81" s="59"/>
      <c r="KN81" s="59"/>
      <c r="KO81" s="59">
        <f>データ!DX6</f>
        <v>7.35</v>
      </c>
      <c r="KP81" s="59"/>
      <c r="KQ81" s="59"/>
      <c r="KR81" s="59"/>
      <c r="KS81" s="59"/>
      <c r="KT81" s="59"/>
      <c r="KU81" s="59"/>
      <c r="KV81" s="59"/>
      <c r="KW81" s="59"/>
      <c r="KX81" s="59"/>
      <c r="KY81" s="59"/>
      <c r="KZ81" s="59"/>
      <c r="LA81" s="59"/>
      <c r="LB81" s="59"/>
      <c r="LC81" s="59"/>
      <c r="LD81" s="59"/>
      <c r="LE81" s="59"/>
      <c r="LF81" s="59"/>
      <c r="LG81" s="59"/>
      <c r="LH81" s="59"/>
      <c r="LI81" s="59"/>
      <c r="LJ81" s="59"/>
      <c r="LK81" s="59"/>
      <c r="LL81" s="59"/>
      <c r="LM81" s="59"/>
      <c r="LN81" s="59"/>
      <c r="LO81" s="59"/>
      <c r="LP81" s="39"/>
      <c r="LQ81" s="70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31"/>
      <c r="MI81" s="39"/>
      <c r="MJ81" s="47" t="s">
        <v>34</v>
      </c>
      <c r="MK81" s="47"/>
      <c r="ML81" s="47"/>
      <c r="MM81" s="47"/>
      <c r="MN81" s="47"/>
      <c r="MO81" s="47"/>
      <c r="MP81" s="47"/>
      <c r="MQ81" s="47"/>
      <c r="MR81" s="47"/>
      <c r="MS81" s="47"/>
      <c r="MT81" s="47"/>
      <c r="MU81" s="47"/>
      <c r="MV81" s="47"/>
      <c r="MW81" s="59">
        <f>データ!EE6</f>
        <v>6.e-002</v>
      </c>
      <c r="MX81" s="59"/>
      <c r="MY81" s="59"/>
      <c r="MZ81" s="59"/>
      <c r="NA81" s="59"/>
      <c r="NB81" s="59"/>
      <c r="NC81" s="59"/>
      <c r="ND81" s="59"/>
      <c r="NE81" s="59"/>
      <c r="NF81" s="59"/>
      <c r="NG81" s="59"/>
      <c r="NH81" s="59"/>
      <c r="NI81" s="59"/>
      <c r="NJ81" s="59"/>
      <c r="NK81" s="59"/>
      <c r="NL81" s="59"/>
      <c r="NM81" s="59"/>
      <c r="NN81" s="59"/>
      <c r="NO81" s="59"/>
      <c r="NP81" s="59"/>
      <c r="NQ81" s="59"/>
      <c r="NR81" s="59"/>
      <c r="NS81" s="59"/>
      <c r="NT81" s="59"/>
      <c r="NU81" s="59"/>
      <c r="NV81" s="59"/>
      <c r="NW81" s="59"/>
      <c r="NX81" s="59">
        <f>データ!EF6</f>
        <v>0.13</v>
      </c>
      <c r="NY81" s="59"/>
      <c r="NZ81" s="59"/>
      <c r="OA81" s="59"/>
      <c r="OB81" s="59"/>
      <c r="OC81" s="59"/>
      <c r="OD81" s="59"/>
      <c r="OE81" s="59"/>
      <c r="OF81" s="59"/>
      <c r="OG81" s="59"/>
      <c r="OH81" s="59"/>
      <c r="OI81" s="59"/>
      <c r="OJ81" s="59"/>
      <c r="OK81" s="59"/>
      <c r="OL81" s="59"/>
      <c r="OM81" s="59"/>
      <c r="ON81" s="59"/>
      <c r="OO81" s="59"/>
      <c r="OP81" s="59"/>
      <c r="OQ81" s="59"/>
      <c r="OR81" s="59"/>
      <c r="OS81" s="59"/>
      <c r="OT81" s="59"/>
      <c r="OU81" s="59"/>
      <c r="OV81" s="59"/>
      <c r="OW81" s="59"/>
      <c r="OX81" s="59"/>
      <c r="OY81" s="59">
        <f>データ!EG6</f>
        <v>2.e-002</v>
      </c>
      <c r="OZ81" s="59"/>
      <c r="PA81" s="59"/>
      <c r="PB81" s="59"/>
      <c r="PC81" s="59"/>
      <c r="PD81" s="59"/>
      <c r="PE81" s="59"/>
      <c r="PF81" s="59"/>
      <c r="PG81" s="59"/>
      <c r="PH81" s="59"/>
      <c r="PI81" s="59"/>
      <c r="PJ81" s="59"/>
      <c r="PK81" s="59"/>
      <c r="PL81" s="59"/>
      <c r="PM81" s="59"/>
      <c r="PN81" s="59"/>
      <c r="PO81" s="59"/>
      <c r="PP81" s="59"/>
      <c r="PQ81" s="59"/>
      <c r="PR81" s="59"/>
      <c r="PS81" s="59"/>
      <c r="PT81" s="59"/>
      <c r="PU81" s="59"/>
      <c r="PV81" s="59"/>
      <c r="PW81" s="59"/>
      <c r="PX81" s="59"/>
      <c r="PY81" s="59"/>
      <c r="PZ81" s="59">
        <f>データ!EH6</f>
        <v>6.e-002</v>
      </c>
      <c r="QA81" s="59"/>
      <c r="QB81" s="59"/>
      <c r="QC81" s="59"/>
      <c r="QD81" s="59"/>
      <c r="QE81" s="59"/>
      <c r="QF81" s="59"/>
      <c r="QG81" s="59"/>
      <c r="QH81" s="59"/>
      <c r="QI81" s="59"/>
      <c r="QJ81" s="59"/>
      <c r="QK81" s="59"/>
      <c r="QL81" s="59"/>
      <c r="QM81" s="59"/>
      <c r="QN81" s="59"/>
      <c r="QO81" s="59"/>
      <c r="QP81" s="59"/>
      <c r="QQ81" s="59"/>
      <c r="QR81" s="59"/>
      <c r="QS81" s="59"/>
      <c r="QT81" s="59"/>
      <c r="QU81" s="59"/>
      <c r="QV81" s="59"/>
      <c r="QW81" s="59"/>
      <c r="QX81" s="59"/>
      <c r="QY81" s="59"/>
      <c r="QZ81" s="59"/>
      <c r="RA81" s="59">
        <f>データ!EI6</f>
        <v>9.e-002</v>
      </c>
      <c r="RB81" s="59"/>
      <c r="RC81" s="59"/>
      <c r="RD81" s="59"/>
      <c r="RE81" s="59"/>
      <c r="RF81" s="59"/>
      <c r="RG81" s="59"/>
      <c r="RH81" s="59"/>
      <c r="RI81" s="59"/>
      <c r="RJ81" s="59"/>
      <c r="RK81" s="59"/>
      <c r="RL81" s="59"/>
      <c r="RM81" s="59"/>
      <c r="RN81" s="59"/>
      <c r="RO81" s="59"/>
      <c r="RP81" s="59"/>
      <c r="RQ81" s="59"/>
      <c r="RR81" s="59"/>
      <c r="RS81" s="59"/>
      <c r="RT81" s="59"/>
      <c r="RU81" s="59"/>
      <c r="RV81" s="59"/>
      <c r="RW81" s="59"/>
      <c r="RX81" s="59"/>
      <c r="RY81" s="59"/>
      <c r="RZ81" s="59"/>
      <c r="SA81" s="59"/>
      <c r="SB81" s="39"/>
      <c r="SC81" s="70"/>
      <c r="SD81" s="2"/>
      <c r="SE81" s="2"/>
      <c r="SF81" s="2"/>
      <c r="SG81" s="2"/>
      <c r="SH81" s="2"/>
      <c r="SI81" s="2"/>
      <c r="SJ81" s="2"/>
      <c r="SK81" s="89"/>
      <c r="SL81" s="2"/>
      <c r="SM81" s="100"/>
      <c r="SN81" s="110"/>
      <c r="SO81" s="110"/>
      <c r="SP81" s="110"/>
      <c r="SQ81" s="110"/>
      <c r="SR81" s="110"/>
      <c r="SS81" s="110"/>
      <c r="ST81" s="110"/>
      <c r="SU81" s="110"/>
      <c r="SV81" s="110"/>
      <c r="SW81" s="110"/>
      <c r="SX81" s="110"/>
      <c r="SY81" s="110"/>
      <c r="SZ81" s="110"/>
      <c r="TA81" s="125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32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7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32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7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32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0"/>
      <c r="NC82" s="40"/>
      <c r="ND82" s="40"/>
      <c r="NE82" s="40"/>
      <c r="NF82" s="40"/>
      <c r="NG82" s="40"/>
      <c r="NH82" s="40"/>
      <c r="NI82" s="40"/>
      <c r="NJ82" s="40"/>
      <c r="NK82" s="40"/>
      <c r="NL82" s="40"/>
      <c r="NM82" s="40"/>
      <c r="NN82" s="40"/>
      <c r="NO82" s="40"/>
      <c r="NP82" s="40"/>
      <c r="NQ82" s="40"/>
      <c r="NR82" s="40"/>
      <c r="NS82" s="40"/>
      <c r="NT82" s="40"/>
      <c r="NU82" s="40"/>
      <c r="NV82" s="40"/>
      <c r="NW82" s="40"/>
      <c r="NX82" s="40"/>
      <c r="NY82" s="40"/>
      <c r="NZ82" s="40"/>
      <c r="OA82" s="40"/>
      <c r="OB82" s="40"/>
      <c r="OC82" s="40"/>
      <c r="OD82" s="40"/>
      <c r="OE82" s="40"/>
      <c r="OF82" s="40"/>
      <c r="OG82" s="40"/>
      <c r="OH82" s="40"/>
      <c r="OI82" s="40"/>
      <c r="OJ82" s="40"/>
      <c r="OK82" s="40"/>
      <c r="OL82" s="40"/>
      <c r="OM82" s="40"/>
      <c r="ON82" s="40"/>
      <c r="OO82" s="40"/>
      <c r="OP82" s="40"/>
      <c r="OQ82" s="40"/>
      <c r="OR82" s="40"/>
      <c r="OS82" s="40"/>
      <c r="OT82" s="40"/>
      <c r="OU82" s="40"/>
      <c r="OV82" s="40"/>
      <c r="OW82" s="40"/>
      <c r="OX82" s="40"/>
      <c r="OY82" s="40"/>
      <c r="OZ82" s="40"/>
      <c r="PA82" s="40"/>
      <c r="PB82" s="40"/>
      <c r="PC82" s="40"/>
      <c r="PD82" s="40"/>
      <c r="PE82" s="40"/>
      <c r="PF82" s="40"/>
      <c r="PG82" s="40"/>
      <c r="PH82" s="40"/>
      <c r="PI82" s="40"/>
      <c r="PJ82" s="40"/>
      <c r="PK82" s="40"/>
      <c r="PL82" s="40"/>
      <c r="PM82" s="40"/>
      <c r="PN82" s="40"/>
      <c r="PO82" s="40"/>
      <c r="PP82" s="40"/>
      <c r="PQ82" s="40"/>
      <c r="PR82" s="40"/>
      <c r="PS82" s="40"/>
      <c r="PT82" s="40"/>
      <c r="PU82" s="40"/>
      <c r="PV82" s="40"/>
      <c r="PW82" s="40"/>
      <c r="PX82" s="40"/>
      <c r="PY82" s="40"/>
      <c r="PZ82" s="40"/>
      <c r="QA82" s="40"/>
      <c r="QB82" s="40"/>
      <c r="QC82" s="40"/>
      <c r="QD82" s="40"/>
      <c r="QE82" s="40"/>
      <c r="QF82" s="40"/>
      <c r="QG82" s="40"/>
      <c r="QH82" s="40"/>
      <c r="QI82" s="40"/>
      <c r="QJ82" s="40"/>
      <c r="QK82" s="40"/>
      <c r="QL82" s="40"/>
      <c r="QM82" s="40"/>
      <c r="QN82" s="40"/>
      <c r="QO82" s="40"/>
      <c r="QP82" s="40"/>
      <c r="QQ82" s="40"/>
      <c r="QR82" s="40"/>
      <c r="QS82" s="40"/>
      <c r="QT82" s="40"/>
      <c r="QU82" s="40"/>
      <c r="QV82" s="40"/>
      <c r="QW82" s="40"/>
      <c r="QX82" s="40"/>
      <c r="QY82" s="40"/>
      <c r="QZ82" s="40"/>
      <c r="RA82" s="40"/>
      <c r="RB82" s="40"/>
      <c r="RC82" s="40"/>
      <c r="RD82" s="40"/>
      <c r="RE82" s="40"/>
      <c r="RF82" s="40"/>
      <c r="RG82" s="40"/>
      <c r="RH82" s="40"/>
      <c r="RI82" s="40"/>
      <c r="RJ82" s="40"/>
      <c r="RK82" s="40"/>
      <c r="RL82" s="40"/>
      <c r="RM82" s="40"/>
      <c r="RN82" s="40"/>
      <c r="RO82" s="40"/>
      <c r="RP82" s="40"/>
      <c r="RQ82" s="40"/>
      <c r="RR82" s="40"/>
      <c r="RS82" s="40"/>
      <c r="RT82" s="40"/>
      <c r="RU82" s="40"/>
      <c r="RV82" s="40"/>
      <c r="RW82" s="40"/>
      <c r="RX82" s="40"/>
      <c r="RY82" s="40"/>
      <c r="RZ82" s="40"/>
      <c r="SA82" s="40"/>
      <c r="SB82" s="40"/>
      <c r="SC82" s="71"/>
      <c r="SD82" s="2"/>
      <c r="SE82" s="2"/>
      <c r="SF82" s="2"/>
      <c r="SG82" s="2"/>
      <c r="SH82" s="2"/>
      <c r="SI82" s="2"/>
      <c r="SJ82" s="2"/>
      <c r="SK82" s="89"/>
      <c r="SL82" s="2"/>
      <c r="SM82" s="100"/>
      <c r="SN82" s="110"/>
      <c r="SO82" s="110"/>
      <c r="SP82" s="110"/>
      <c r="SQ82" s="110"/>
      <c r="SR82" s="110"/>
      <c r="SS82" s="110"/>
      <c r="ST82" s="110"/>
      <c r="SU82" s="110"/>
      <c r="SV82" s="110"/>
      <c r="SW82" s="110"/>
      <c r="SX82" s="110"/>
      <c r="SY82" s="110"/>
      <c r="SZ82" s="110"/>
      <c r="TA82" s="125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1"/>
      <c r="FG83" s="1"/>
      <c r="FH83" s="1"/>
      <c r="FI83" s="49"/>
      <c r="FJ83" s="49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49"/>
      <c r="MD83" s="49"/>
      <c r="ME83" s="1"/>
      <c r="MF83" s="1"/>
      <c r="MG83" s="1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89"/>
      <c r="SL83" s="2"/>
      <c r="SM83" s="100"/>
      <c r="SN83" s="110"/>
      <c r="SO83" s="110"/>
      <c r="SP83" s="110"/>
      <c r="SQ83" s="110"/>
      <c r="SR83" s="110"/>
      <c r="SS83" s="110"/>
      <c r="ST83" s="110"/>
      <c r="SU83" s="110"/>
      <c r="SV83" s="110"/>
      <c r="SW83" s="110"/>
      <c r="SX83" s="110"/>
      <c r="SY83" s="110"/>
      <c r="SZ83" s="110"/>
      <c r="TA83" s="125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1"/>
      <c r="FG84" s="1"/>
      <c r="FH84" s="1"/>
      <c r="FI84" s="49"/>
      <c r="FJ84" s="49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49"/>
      <c r="MD84" s="49"/>
      <c r="ME84" s="1"/>
      <c r="MF84" s="1"/>
      <c r="MG84" s="1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89"/>
      <c r="SL84" s="2"/>
      <c r="SM84" s="100"/>
      <c r="SN84" s="110"/>
      <c r="SO84" s="110"/>
      <c r="SP84" s="110"/>
      <c r="SQ84" s="110"/>
      <c r="SR84" s="110"/>
      <c r="SS84" s="110"/>
      <c r="ST84" s="110"/>
      <c r="SU84" s="110"/>
      <c r="SV84" s="110"/>
      <c r="SW84" s="110"/>
      <c r="SX84" s="110"/>
      <c r="SY84" s="110"/>
      <c r="SZ84" s="110"/>
      <c r="TA84" s="125"/>
    </row>
    <row r="85" spans="1:521" ht="13.5" customHeight="1">
      <c r="A85" s="2"/>
      <c r="B85" s="14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90"/>
      <c r="SL85" s="2"/>
      <c r="SM85" s="101"/>
      <c r="SN85" s="109"/>
      <c r="SO85" s="109"/>
      <c r="SP85" s="109"/>
      <c r="SQ85" s="109"/>
      <c r="SR85" s="109"/>
      <c r="SS85" s="109"/>
      <c r="ST85" s="109"/>
      <c r="SU85" s="109"/>
      <c r="SV85" s="109"/>
      <c r="SW85" s="109"/>
      <c r="SX85" s="109"/>
      <c r="SY85" s="109"/>
      <c r="SZ85" s="109"/>
      <c r="TA85" s="126"/>
    </row>
    <row r="86" spans="1:521">
      <c r="C86" s="24"/>
      <c r="BM86" s="24"/>
      <c r="DV86" s="24"/>
      <c r="GF86" s="24"/>
      <c r="IO86" s="24"/>
      <c r="LK86" s="24"/>
      <c r="NT86" s="24"/>
      <c r="QD86" s="24"/>
    </row>
    <row r="87" spans="1:52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</row>
    <row r="88" spans="1:521" ht="13.5" hidden="1" customHeight="1">
      <c r="A88" s="4"/>
      <c r="B88" s="4"/>
      <c r="C88" s="25" t="s">
        <v>50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</row>
    <row r="89" spans="1:521" ht="13.5" hidden="1" customHeight="1">
      <c r="A89" s="4"/>
      <c r="B89" s="4"/>
      <c r="C89" s="26" t="s">
        <v>32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 t="s">
        <v>0</v>
      </c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 t="s">
        <v>52</v>
      </c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 t="s">
        <v>53</v>
      </c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 t="s">
        <v>56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 t="s">
        <v>46</v>
      </c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 t="s">
        <v>51</v>
      </c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 t="s">
        <v>57</v>
      </c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 t="s">
        <v>32</v>
      </c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 t="s">
        <v>0</v>
      </c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 t="s">
        <v>52</v>
      </c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</row>
    <row r="90" spans="1:521" ht="13.5" hidden="1" customHeight="1">
      <c r="A90" s="4"/>
      <c r="B90" s="4"/>
      <c r="C90" s="27" t="str">
        <f>データ!AD6</f>
        <v>【118.49】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 t="str">
        <f>データ!AO6</f>
        <v>【19.58】</v>
      </c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 t="str">
        <f>データ!AZ6</f>
        <v>【436.32】</v>
      </c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 t="str">
        <f>データ!BK6</f>
        <v>【238.21】</v>
      </c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 t="str">
        <f>データ!BV6</f>
        <v>【113.30】</v>
      </c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 t="str">
        <f>データ!CG6</f>
        <v>【18.87】</v>
      </c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 t="str">
        <f>データ!CR6</f>
        <v>【53.39】</v>
      </c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27" t="str">
        <f>データ!DC6</f>
        <v>【76.89】</v>
      </c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27" t="str">
        <f>データ!DN6</f>
        <v>【59.52】</v>
      </c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27" t="str">
        <f>データ!DY6</f>
        <v>【49.06】</v>
      </c>
      <c r="IM90" s="74"/>
      <c r="IN90" s="74"/>
      <c r="IO90" s="74"/>
      <c r="IP90" s="74"/>
      <c r="IQ90" s="74"/>
      <c r="IR90" s="74"/>
      <c r="IS90" s="74"/>
      <c r="IT90" s="74"/>
      <c r="IU90" s="74"/>
      <c r="IV90" s="74"/>
      <c r="IW90" s="74"/>
      <c r="IX90" s="74"/>
      <c r="IY90" s="74"/>
      <c r="IZ90" s="74"/>
      <c r="JA90" s="74"/>
      <c r="JB90" s="74"/>
      <c r="JC90" s="74"/>
      <c r="JD90" s="74"/>
      <c r="JE90" s="74"/>
      <c r="JF90" s="74"/>
      <c r="JG90" s="74"/>
      <c r="JH90" s="74"/>
      <c r="JI90" s="74"/>
      <c r="JJ90" s="74"/>
      <c r="JK90" s="74"/>
      <c r="JL90" s="74"/>
      <c r="JM90" s="27" t="str">
        <f>データ!EJ6</f>
        <v>【0.39】</v>
      </c>
      <c r="JN90" s="74"/>
      <c r="JO90" s="74"/>
      <c r="JP90" s="74"/>
      <c r="JQ90" s="74"/>
      <c r="JR90" s="74"/>
      <c r="JS90" s="74"/>
      <c r="JT90" s="74"/>
      <c r="JU90" s="74"/>
      <c r="JV90" s="74"/>
      <c r="JW90" s="74"/>
      <c r="JX90" s="74"/>
      <c r="JY90" s="74"/>
      <c r="JZ90" s="74"/>
      <c r="KA90" s="74"/>
      <c r="KB90" s="74"/>
      <c r="KC90" s="74"/>
      <c r="KD90" s="74"/>
      <c r="KE90" s="74"/>
      <c r="KF90" s="74"/>
      <c r="KG90" s="74"/>
      <c r="KH90" s="74"/>
      <c r="KI90" s="74"/>
      <c r="KJ90" s="74"/>
      <c r="KK90" s="74"/>
      <c r="KL90" s="74"/>
      <c r="KM90" s="7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</row>
    <row r="91" spans="1:52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</row>
  </sheetData>
  <sheetProtection algorithmName="SHA-512" hashValue="FC/y2jzEmGDtm1tHjnwYpSkiTc3ZxqYiWCGP3uwcbnTMYTPw0gzfouHDH1mwJs6RcolcmmNawWij8MCmj1Pr+Q==" saltValue="RRxf/d7mnh+Vi3NRt9dg9w==" spinCount="100000" sheet="1" objects="1" scenarios="1" formatCells="0" formatColumns="0" formatRows="0"/>
  <mergeCells count="285">
    <mergeCell ref="B5:KT5"/>
    <mergeCell ref="B6:KT6"/>
    <mergeCell ref="KX6:LB6"/>
    <mergeCell ref="LJ6:LS6"/>
    <mergeCell ref="LT6:MC6"/>
    <mergeCell ref="NS6:OC6"/>
    <mergeCell ref="OD6:OM6"/>
    <mergeCell ref="QM6:QV6"/>
    <mergeCell ref="B7:CG7"/>
    <mergeCell ref="CH7:FM7"/>
    <mergeCell ref="FN7:IS7"/>
    <mergeCell ref="IT7:LY7"/>
    <mergeCell ref="LZ7:PE7"/>
    <mergeCell ref="PF7:SK7"/>
    <mergeCell ref="B8:CG8"/>
    <mergeCell ref="CH8:FM8"/>
    <mergeCell ref="FN8:IS8"/>
    <mergeCell ref="IT8:LY8"/>
    <mergeCell ref="LZ8:PE8"/>
    <mergeCell ref="PF8:SK8"/>
    <mergeCell ref="SM8:SN8"/>
    <mergeCell ref="B9:CG9"/>
    <mergeCell ref="CH9:FM9"/>
    <mergeCell ref="FN9:IS9"/>
    <mergeCell ref="IT9:LY9"/>
    <mergeCell ref="LZ9:PE9"/>
    <mergeCell ref="SM9:SN9"/>
    <mergeCell ref="B10:CG10"/>
    <mergeCell ref="CH10:FM10"/>
    <mergeCell ref="FN10:IS10"/>
    <mergeCell ref="IT10:LY10"/>
    <mergeCell ref="LZ10:PE10"/>
    <mergeCell ref="SM10:SN10"/>
    <mergeCell ref="L31:W31"/>
    <mergeCell ref="X31:AQ31"/>
    <mergeCell ref="AR31:BK31"/>
    <mergeCell ref="BL31:CE31"/>
    <mergeCell ref="CF31:CY31"/>
    <mergeCell ref="CZ31:DS31"/>
    <mergeCell ref="EF31:EQ31"/>
    <mergeCell ref="ER31:FK31"/>
    <mergeCell ref="FL31:GE31"/>
    <mergeCell ref="GF31:GY31"/>
    <mergeCell ref="GZ31:HS31"/>
    <mergeCell ref="HT31:IM31"/>
    <mergeCell ref="IZ31:JK31"/>
    <mergeCell ref="JL31:KE31"/>
    <mergeCell ref="KF31:KY31"/>
    <mergeCell ref="KZ31:LS31"/>
    <mergeCell ref="LT31:MM31"/>
    <mergeCell ref="MN31:NG31"/>
    <mergeCell ref="NT31:OE31"/>
    <mergeCell ref="OF31:OY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EF32:EQ32"/>
    <mergeCell ref="ER32:FK32"/>
    <mergeCell ref="FL32:GE32"/>
    <mergeCell ref="GF32:GY32"/>
    <mergeCell ref="GZ32:HS32"/>
    <mergeCell ref="HT32:IM32"/>
    <mergeCell ref="IZ32:JK32"/>
    <mergeCell ref="JL32:KE32"/>
    <mergeCell ref="KF32:KY32"/>
    <mergeCell ref="KZ32:LS32"/>
    <mergeCell ref="LT32:MM32"/>
    <mergeCell ref="MN32:NG32"/>
    <mergeCell ref="NT32:OE32"/>
    <mergeCell ref="OF32:OY32"/>
    <mergeCell ref="OZ32:PS32"/>
    <mergeCell ref="PT32:QM32"/>
    <mergeCell ref="QN32:RG32"/>
    <mergeCell ref="RH32:SA32"/>
    <mergeCell ref="L33:W33"/>
    <mergeCell ref="X33:AQ33"/>
    <mergeCell ref="AR33:BK33"/>
    <mergeCell ref="BL33:CE33"/>
    <mergeCell ref="CF33:CY33"/>
    <mergeCell ref="CZ33:DS33"/>
    <mergeCell ref="EF33:EQ33"/>
    <mergeCell ref="ER33:FK33"/>
    <mergeCell ref="FL33:GE33"/>
    <mergeCell ref="GF33:GY33"/>
    <mergeCell ref="GZ33:HS33"/>
    <mergeCell ref="HT33:IM33"/>
    <mergeCell ref="IZ33:JK33"/>
    <mergeCell ref="JL33:KE33"/>
    <mergeCell ref="KF33:KY33"/>
    <mergeCell ref="KZ33:LS33"/>
    <mergeCell ref="LT33:MM33"/>
    <mergeCell ref="MN33:NG33"/>
    <mergeCell ref="NT33:OE33"/>
    <mergeCell ref="OF33:OY33"/>
    <mergeCell ref="OZ33:PS33"/>
    <mergeCell ref="PT33:QM33"/>
    <mergeCell ref="QN33:RG33"/>
    <mergeCell ref="RH33:SA33"/>
    <mergeCell ref="J34:DU34"/>
    <mergeCell ref="ED34:IO34"/>
    <mergeCell ref="IX34:NI34"/>
    <mergeCell ref="NR34:SC34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FL54:GE54"/>
    <mergeCell ref="GF54:GY54"/>
    <mergeCell ref="GZ54:HS54"/>
    <mergeCell ref="HT54:IM54"/>
    <mergeCell ref="IZ54:JK54"/>
    <mergeCell ref="JL54:KE54"/>
    <mergeCell ref="KF54:KY54"/>
    <mergeCell ref="KZ54:LS54"/>
    <mergeCell ref="LT54:MM54"/>
    <mergeCell ref="MN54:NG54"/>
    <mergeCell ref="NT54:OE54"/>
    <mergeCell ref="OF54:OY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EF55:EQ55"/>
    <mergeCell ref="ER55:FK55"/>
    <mergeCell ref="FL55:GE55"/>
    <mergeCell ref="GF55:GY55"/>
    <mergeCell ref="GZ55:HS55"/>
    <mergeCell ref="HT55:IM55"/>
    <mergeCell ref="IZ55:JK55"/>
    <mergeCell ref="JL55:KE55"/>
    <mergeCell ref="KF55:KY55"/>
    <mergeCell ref="KZ55:LS55"/>
    <mergeCell ref="LT55:MM55"/>
    <mergeCell ref="MN55:NG55"/>
    <mergeCell ref="NT55:OE55"/>
    <mergeCell ref="OF55:OY55"/>
    <mergeCell ref="OZ55:PS55"/>
    <mergeCell ref="PT55:QM55"/>
    <mergeCell ref="QN55:RG55"/>
    <mergeCell ref="RH55:SA55"/>
    <mergeCell ref="L56:W56"/>
    <mergeCell ref="X56:AQ56"/>
    <mergeCell ref="AR56:BK56"/>
    <mergeCell ref="BL56:CE56"/>
    <mergeCell ref="CF56:CY56"/>
    <mergeCell ref="CZ56:DS56"/>
    <mergeCell ref="EF56:EQ56"/>
    <mergeCell ref="ER56:FK56"/>
    <mergeCell ref="FL56:GE56"/>
    <mergeCell ref="GF56:GY56"/>
    <mergeCell ref="GZ56:HS56"/>
    <mergeCell ref="HT56:IM56"/>
    <mergeCell ref="IZ56:JK56"/>
    <mergeCell ref="JL56:KE56"/>
    <mergeCell ref="KF56:KY56"/>
    <mergeCell ref="KZ56:LS56"/>
    <mergeCell ref="LT56:MM56"/>
    <mergeCell ref="MN56:NG56"/>
    <mergeCell ref="NT56:OE56"/>
    <mergeCell ref="OF56:OY56"/>
    <mergeCell ref="OZ56:PS56"/>
    <mergeCell ref="PT56:QM56"/>
    <mergeCell ref="QN56:RG56"/>
    <mergeCell ref="RH56:SA56"/>
    <mergeCell ref="J57:DU57"/>
    <mergeCell ref="ED57:IO57"/>
    <mergeCell ref="IX57:NI57"/>
    <mergeCell ref="NR57:SC57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HL79:IL79"/>
    <mergeCell ref="IM79:JM79"/>
    <mergeCell ref="JN79:KN79"/>
    <mergeCell ref="KO79:LO79"/>
    <mergeCell ref="MJ79:MV79"/>
    <mergeCell ref="MW79:NW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FX80:GJ80"/>
    <mergeCell ref="GK80:HK80"/>
    <mergeCell ref="HL80:IL80"/>
    <mergeCell ref="IM80:JM80"/>
    <mergeCell ref="JN80:KN80"/>
    <mergeCell ref="KO80:LO80"/>
    <mergeCell ref="MJ80:MV80"/>
    <mergeCell ref="MW80:NW80"/>
    <mergeCell ref="NX80:OX80"/>
    <mergeCell ref="OY80:PY80"/>
    <mergeCell ref="PZ80:QZ80"/>
    <mergeCell ref="RA80:SA80"/>
    <mergeCell ref="L81:X81"/>
    <mergeCell ref="Y81:AY81"/>
    <mergeCell ref="AZ81:BZ81"/>
    <mergeCell ref="CA81:DA81"/>
    <mergeCell ref="DB81:EB81"/>
    <mergeCell ref="EC81:FC81"/>
    <mergeCell ref="FX81:GJ81"/>
    <mergeCell ref="GK81:HK81"/>
    <mergeCell ref="HL81:IL81"/>
    <mergeCell ref="IM81:JM81"/>
    <mergeCell ref="JN81:KN81"/>
    <mergeCell ref="KO81:LO81"/>
    <mergeCell ref="MJ81:MV81"/>
    <mergeCell ref="MW81:NW81"/>
    <mergeCell ref="NX81:OX81"/>
    <mergeCell ref="OY81:PY81"/>
    <mergeCell ref="PZ81:QZ81"/>
    <mergeCell ref="RA81:SA81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FI90:GI90"/>
    <mergeCell ref="GJ90:HJ90"/>
    <mergeCell ref="HK90:IK90"/>
    <mergeCell ref="IL90:JL90"/>
    <mergeCell ref="JM90:KM90"/>
    <mergeCell ref="B2:TA4"/>
    <mergeCell ref="SM12:TA13"/>
    <mergeCell ref="B14:SK15"/>
    <mergeCell ref="SM14:TA15"/>
    <mergeCell ref="SM46:TA47"/>
    <mergeCell ref="B62:SK63"/>
    <mergeCell ref="SM66:TA67"/>
    <mergeCell ref="SM16:TA45"/>
    <mergeCell ref="J17:DU29"/>
    <mergeCell ref="ED17:IO29"/>
    <mergeCell ref="IX17:NI29"/>
    <mergeCell ref="NR17:SC29"/>
    <mergeCell ref="J40:DU52"/>
    <mergeCell ref="ED40:IO52"/>
    <mergeCell ref="IX40:NI52"/>
    <mergeCell ref="NR40:SC52"/>
    <mergeCell ref="SM48:TA65"/>
    <mergeCell ref="J65:FE78"/>
    <mergeCell ref="FV65:LQ78"/>
    <mergeCell ref="MH65:SC78"/>
    <mergeCell ref="SM68:TA8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fitToWidth="1" fitToHeight="1" orientation="landscape" usePrinterDefaults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58</v>
      </c>
    </row>
    <row r="2" spans="1:140">
      <c r="A2" s="129" t="s">
        <v>59</v>
      </c>
      <c r="B2" s="129">
        <f t="shared" ref="B2:EJ2" si="0">COLUMN()-1</f>
        <v>1</v>
      </c>
      <c r="C2" s="129">
        <f t="shared" si="0"/>
        <v>2</v>
      </c>
      <c r="D2" s="129">
        <f t="shared" si="0"/>
        <v>3</v>
      </c>
      <c r="E2" s="129">
        <f t="shared" si="0"/>
        <v>4</v>
      </c>
      <c r="F2" s="129">
        <f t="shared" si="0"/>
        <v>5</v>
      </c>
      <c r="G2" s="129">
        <f t="shared" si="0"/>
        <v>6</v>
      </c>
      <c r="H2" s="129">
        <f t="shared" si="0"/>
        <v>7</v>
      </c>
      <c r="I2" s="129">
        <f t="shared" si="0"/>
        <v>8</v>
      </c>
      <c r="J2" s="129">
        <f t="shared" si="0"/>
        <v>9</v>
      </c>
      <c r="K2" s="129">
        <f t="shared" si="0"/>
        <v>10</v>
      </c>
      <c r="L2" s="129">
        <f t="shared" si="0"/>
        <v>11</v>
      </c>
      <c r="M2" s="129">
        <f t="shared" si="0"/>
        <v>12</v>
      </c>
      <c r="N2" s="129">
        <f t="shared" si="0"/>
        <v>13</v>
      </c>
      <c r="O2" s="129">
        <f t="shared" si="0"/>
        <v>14</v>
      </c>
      <c r="P2" s="129">
        <f t="shared" si="0"/>
        <v>15</v>
      </c>
      <c r="Q2" s="129">
        <f t="shared" si="0"/>
        <v>16</v>
      </c>
      <c r="R2" s="129">
        <f t="shared" si="0"/>
        <v>17</v>
      </c>
      <c r="S2" s="129">
        <f t="shared" si="0"/>
        <v>18</v>
      </c>
      <c r="T2" s="129">
        <f t="shared" si="0"/>
        <v>19</v>
      </c>
      <c r="U2" s="129">
        <f t="shared" si="0"/>
        <v>20</v>
      </c>
      <c r="V2" s="129">
        <f t="shared" si="0"/>
        <v>21</v>
      </c>
      <c r="W2" s="129">
        <f t="shared" si="0"/>
        <v>22</v>
      </c>
      <c r="X2" s="129">
        <f t="shared" si="0"/>
        <v>23</v>
      </c>
      <c r="Y2" s="129">
        <f t="shared" si="0"/>
        <v>24</v>
      </c>
      <c r="Z2" s="129">
        <f t="shared" si="0"/>
        <v>25</v>
      </c>
      <c r="AA2" s="129">
        <f t="shared" si="0"/>
        <v>26</v>
      </c>
      <c r="AB2" s="129">
        <f t="shared" si="0"/>
        <v>27</v>
      </c>
      <c r="AC2" s="129">
        <f t="shared" si="0"/>
        <v>28</v>
      </c>
      <c r="AD2" s="129">
        <f t="shared" si="0"/>
        <v>29</v>
      </c>
      <c r="AE2" s="129">
        <f t="shared" si="0"/>
        <v>30</v>
      </c>
      <c r="AF2" s="129">
        <f t="shared" si="0"/>
        <v>31</v>
      </c>
      <c r="AG2" s="129">
        <f t="shared" si="0"/>
        <v>32</v>
      </c>
      <c r="AH2" s="129">
        <f t="shared" si="0"/>
        <v>33</v>
      </c>
      <c r="AI2" s="129">
        <f t="shared" si="0"/>
        <v>34</v>
      </c>
      <c r="AJ2" s="129">
        <f t="shared" si="0"/>
        <v>35</v>
      </c>
      <c r="AK2" s="129">
        <f t="shared" si="0"/>
        <v>36</v>
      </c>
      <c r="AL2" s="129">
        <f t="shared" si="0"/>
        <v>37</v>
      </c>
      <c r="AM2" s="129">
        <f t="shared" si="0"/>
        <v>38</v>
      </c>
      <c r="AN2" s="129">
        <f t="shared" si="0"/>
        <v>39</v>
      </c>
      <c r="AO2" s="129">
        <f t="shared" si="0"/>
        <v>40</v>
      </c>
      <c r="AP2" s="129">
        <f t="shared" si="0"/>
        <v>41</v>
      </c>
      <c r="AQ2" s="129">
        <f t="shared" si="0"/>
        <v>42</v>
      </c>
      <c r="AR2" s="129">
        <f t="shared" si="0"/>
        <v>43</v>
      </c>
      <c r="AS2" s="129">
        <f t="shared" si="0"/>
        <v>44</v>
      </c>
      <c r="AT2" s="129">
        <f t="shared" si="0"/>
        <v>45</v>
      </c>
      <c r="AU2" s="129">
        <f t="shared" si="0"/>
        <v>46</v>
      </c>
      <c r="AV2" s="129">
        <f t="shared" si="0"/>
        <v>47</v>
      </c>
      <c r="AW2" s="129">
        <f t="shared" si="0"/>
        <v>48</v>
      </c>
      <c r="AX2" s="129">
        <f t="shared" si="0"/>
        <v>49</v>
      </c>
      <c r="AY2" s="129">
        <f t="shared" si="0"/>
        <v>50</v>
      </c>
      <c r="AZ2" s="129">
        <f t="shared" si="0"/>
        <v>51</v>
      </c>
      <c r="BA2" s="129">
        <f t="shared" si="0"/>
        <v>52</v>
      </c>
      <c r="BB2" s="129">
        <f t="shared" si="0"/>
        <v>53</v>
      </c>
      <c r="BC2" s="129">
        <f t="shared" si="0"/>
        <v>54</v>
      </c>
      <c r="BD2" s="129">
        <f t="shared" si="0"/>
        <v>55</v>
      </c>
      <c r="BE2" s="129">
        <f t="shared" si="0"/>
        <v>56</v>
      </c>
      <c r="BF2" s="129">
        <f t="shared" si="0"/>
        <v>57</v>
      </c>
      <c r="BG2" s="129">
        <f t="shared" si="0"/>
        <v>58</v>
      </c>
      <c r="BH2" s="129">
        <f t="shared" si="0"/>
        <v>59</v>
      </c>
      <c r="BI2" s="129">
        <f t="shared" si="0"/>
        <v>60</v>
      </c>
      <c r="BJ2" s="129">
        <f t="shared" si="0"/>
        <v>61</v>
      </c>
      <c r="BK2" s="129">
        <f t="shared" si="0"/>
        <v>62</v>
      </c>
      <c r="BL2" s="129">
        <f t="shared" si="0"/>
        <v>63</v>
      </c>
      <c r="BM2" s="129">
        <f t="shared" si="0"/>
        <v>64</v>
      </c>
      <c r="BN2" s="129">
        <f t="shared" si="0"/>
        <v>65</v>
      </c>
      <c r="BO2" s="129">
        <f t="shared" si="0"/>
        <v>66</v>
      </c>
      <c r="BP2" s="129">
        <f t="shared" si="0"/>
        <v>67</v>
      </c>
      <c r="BQ2" s="129">
        <f t="shared" si="0"/>
        <v>68</v>
      </c>
      <c r="BR2" s="129">
        <f t="shared" si="0"/>
        <v>69</v>
      </c>
      <c r="BS2" s="129">
        <f t="shared" si="0"/>
        <v>70</v>
      </c>
      <c r="BT2" s="129">
        <f t="shared" si="0"/>
        <v>71</v>
      </c>
      <c r="BU2" s="129">
        <f t="shared" si="0"/>
        <v>72</v>
      </c>
      <c r="BV2" s="129">
        <f t="shared" si="0"/>
        <v>73</v>
      </c>
      <c r="BW2" s="129">
        <f t="shared" si="0"/>
        <v>74</v>
      </c>
      <c r="BX2" s="129">
        <f t="shared" si="0"/>
        <v>75</v>
      </c>
      <c r="BY2" s="129">
        <f t="shared" si="0"/>
        <v>76</v>
      </c>
      <c r="BZ2" s="129">
        <f t="shared" si="0"/>
        <v>77</v>
      </c>
      <c r="CA2" s="129">
        <f t="shared" si="0"/>
        <v>78</v>
      </c>
      <c r="CB2" s="129">
        <f t="shared" si="0"/>
        <v>79</v>
      </c>
      <c r="CC2" s="129">
        <f t="shared" si="0"/>
        <v>80</v>
      </c>
      <c r="CD2" s="129">
        <f t="shared" si="0"/>
        <v>81</v>
      </c>
      <c r="CE2" s="129">
        <f t="shared" si="0"/>
        <v>82</v>
      </c>
      <c r="CF2" s="129">
        <f t="shared" si="0"/>
        <v>83</v>
      </c>
      <c r="CG2" s="129">
        <f t="shared" si="0"/>
        <v>84</v>
      </c>
      <c r="CH2" s="129">
        <f t="shared" si="0"/>
        <v>85</v>
      </c>
      <c r="CI2" s="129">
        <f t="shared" si="0"/>
        <v>86</v>
      </c>
      <c r="CJ2" s="129">
        <f t="shared" si="0"/>
        <v>87</v>
      </c>
      <c r="CK2" s="129">
        <f t="shared" si="0"/>
        <v>88</v>
      </c>
      <c r="CL2" s="129">
        <f t="shared" si="0"/>
        <v>89</v>
      </c>
      <c r="CM2" s="129">
        <f t="shared" si="0"/>
        <v>90</v>
      </c>
      <c r="CN2" s="129">
        <f t="shared" si="0"/>
        <v>91</v>
      </c>
      <c r="CO2" s="129">
        <f t="shared" si="0"/>
        <v>92</v>
      </c>
      <c r="CP2" s="129">
        <f t="shared" si="0"/>
        <v>93</v>
      </c>
      <c r="CQ2" s="129">
        <f t="shared" si="0"/>
        <v>94</v>
      </c>
      <c r="CR2" s="129">
        <f t="shared" si="0"/>
        <v>95</v>
      </c>
      <c r="CS2" s="129">
        <f t="shared" si="0"/>
        <v>96</v>
      </c>
      <c r="CT2" s="129">
        <f t="shared" si="0"/>
        <v>97</v>
      </c>
      <c r="CU2" s="129">
        <f t="shared" si="0"/>
        <v>98</v>
      </c>
      <c r="CV2" s="129">
        <f t="shared" si="0"/>
        <v>99</v>
      </c>
      <c r="CW2" s="129">
        <f t="shared" si="0"/>
        <v>100</v>
      </c>
      <c r="CX2" s="129">
        <f t="shared" si="0"/>
        <v>101</v>
      </c>
      <c r="CY2" s="129">
        <f t="shared" si="0"/>
        <v>102</v>
      </c>
      <c r="CZ2" s="129">
        <f t="shared" si="0"/>
        <v>103</v>
      </c>
      <c r="DA2" s="129">
        <f t="shared" si="0"/>
        <v>104</v>
      </c>
      <c r="DB2" s="129">
        <f t="shared" si="0"/>
        <v>105</v>
      </c>
      <c r="DC2" s="129">
        <f t="shared" si="0"/>
        <v>106</v>
      </c>
      <c r="DD2" s="129">
        <f t="shared" si="0"/>
        <v>107</v>
      </c>
      <c r="DE2" s="129">
        <f t="shared" si="0"/>
        <v>108</v>
      </c>
      <c r="DF2" s="129">
        <f t="shared" si="0"/>
        <v>109</v>
      </c>
      <c r="DG2" s="129">
        <f t="shared" si="0"/>
        <v>110</v>
      </c>
      <c r="DH2" s="129">
        <f t="shared" si="0"/>
        <v>111</v>
      </c>
      <c r="DI2" s="129">
        <f t="shared" si="0"/>
        <v>112</v>
      </c>
      <c r="DJ2" s="129">
        <f t="shared" si="0"/>
        <v>113</v>
      </c>
      <c r="DK2" s="129">
        <f t="shared" si="0"/>
        <v>114</v>
      </c>
      <c r="DL2" s="129">
        <f t="shared" si="0"/>
        <v>115</v>
      </c>
      <c r="DM2" s="129">
        <f t="shared" si="0"/>
        <v>116</v>
      </c>
      <c r="DN2" s="129">
        <f t="shared" si="0"/>
        <v>117</v>
      </c>
      <c r="DO2" s="129">
        <f t="shared" si="0"/>
        <v>118</v>
      </c>
      <c r="DP2" s="129">
        <f t="shared" si="0"/>
        <v>119</v>
      </c>
      <c r="DQ2" s="129">
        <f t="shared" si="0"/>
        <v>120</v>
      </c>
      <c r="DR2" s="129">
        <f t="shared" si="0"/>
        <v>121</v>
      </c>
      <c r="DS2" s="129">
        <f t="shared" si="0"/>
        <v>122</v>
      </c>
      <c r="DT2" s="129">
        <f t="shared" si="0"/>
        <v>123</v>
      </c>
      <c r="DU2" s="129">
        <f t="shared" si="0"/>
        <v>124</v>
      </c>
      <c r="DV2" s="129">
        <f t="shared" si="0"/>
        <v>125</v>
      </c>
      <c r="DW2" s="129">
        <f t="shared" si="0"/>
        <v>126</v>
      </c>
      <c r="DX2" s="129">
        <f t="shared" si="0"/>
        <v>127</v>
      </c>
      <c r="DY2" s="129">
        <f t="shared" si="0"/>
        <v>128</v>
      </c>
      <c r="DZ2" s="129">
        <f t="shared" si="0"/>
        <v>129</v>
      </c>
      <c r="EA2" s="129">
        <f t="shared" si="0"/>
        <v>130</v>
      </c>
      <c r="EB2" s="129">
        <f t="shared" si="0"/>
        <v>131</v>
      </c>
      <c r="EC2" s="129">
        <f t="shared" si="0"/>
        <v>132</v>
      </c>
      <c r="ED2" s="129">
        <f t="shared" si="0"/>
        <v>133</v>
      </c>
      <c r="EE2" s="129">
        <f t="shared" si="0"/>
        <v>134</v>
      </c>
      <c r="EF2" s="129">
        <f t="shared" si="0"/>
        <v>135</v>
      </c>
      <c r="EG2" s="129">
        <f t="shared" si="0"/>
        <v>136</v>
      </c>
      <c r="EH2" s="129">
        <f t="shared" si="0"/>
        <v>137</v>
      </c>
      <c r="EI2" s="129">
        <f t="shared" si="0"/>
        <v>138</v>
      </c>
      <c r="EJ2" s="129">
        <f t="shared" si="0"/>
        <v>139</v>
      </c>
    </row>
    <row r="3" spans="1:140">
      <c r="A3" s="129" t="s">
        <v>18</v>
      </c>
      <c r="B3" s="132" t="s">
        <v>60</v>
      </c>
      <c r="C3" s="132" t="s">
        <v>61</v>
      </c>
      <c r="D3" s="132" t="s">
        <v>62</v>
      </c>
      <c r="E3" s="132" t="s">
        <v>54</v>
      </c>
      <c r="F3" s="132" t="s">
        <v>55</v>
      </c>
      <c r="G3" s="132" t="s">
        <v>63</v>
      </c>
      <c r="H3" s="138" t="s">
        <v>10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6" t="s">
        <v>6</v>
      </c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 t="s">
        <v>44</v>
      </c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</row>
    <row r="4" spans="1:140">
      <c r="A4" s="129" t="s">
        <v>64</v>
      </c>
      <c r="B4" s="133"/>
      <c r="C4" s="133"/>
      <c r="D4" s="133"/>
      <c r="E4" s="133"/>
      <c r="F4" s="133"/>
      <c r="G4" s="133"/>
      <c r="H4" s="139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7" t="s">
        <v>65</v>
      </c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 t="s">
        <v>3</v>
      </c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 t="s">
        <v>39</v>
      </c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 t="s">
        <v>67</v>
      </c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 t="s">
        <v>36</v>
      </c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 t="s">
        <v>25</v>
      </c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 t="s">
        <v>27</v>
      </c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 t="s">
        <v>22</v>
      </c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 t="s">
        <v>29</v>
      </c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 t="s">
        <v>66</v>
      </c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 t="s">
        <v>68</v>
      </c>
      <c r="EA4" s="147"/>
      <c r="EB4" s="147"/>
      <c r="EC4" s="147"/>
      <c r="ED4" s="147"/>
      <c r="EE4" s="147"/>
      <c r="EF4" s="147"/>
      <c r="EG4" s="147"/>
      <c r="EH4" s="147"/>
      <c r="EI4" s="147"/>
      <c r="EJ4" s="147"/>
    </row>
    <row r="5" spans="1:140">
      <c r="A5" s="129" t="s">
        <v>69</v>
      </c>
      <c r="B5" s="134"/>
      <c r="C5" s="134"/>
      <c r="D5" s="134"/>
      <c r="E5" s="134"/>
      <c r="F5" s="134"/>
      <c r="G5" s="134"/>
      <c r="H5" s="140" t="s">
        <v>30</v>
      </c>
      <c r="I5" s="140" t="s">
        <v>40</v>
      </c>
      <c r="J5" s="140" t="s">
        <v>42</v>
      </c>
      <c r="K5" s="140" t="s">
        <v>47</v>
      </c>
      <c r="L5" s="140" t="s">
        <v>70</v>
      </c>
      <c r="M5" s="140" t="s">
        <v>7</v>
      </c>
      <c r="N5" s="140" t="s">
        <v>71</v>
      </c>
      <c r="O5" s="140" t="s">
        <v>72</v>
      </c>
      <c r="P5" s="140" t="s">
        <v>73</v>
      </c>
      <c r="Q5" s="140" t="s">
        <v>49</v>
      </c>
      <c r="R5" s="140" t="s">
        <v>75</v>
      </c>
      <c r="S5" s="140" t="s">
        <v>76</v>
      </c>
      <c r="T5" s="140" t="s">
        <v>77</v>
      </c>
      <c r="U5" s="140" t="s">
        <v>78</v>
      </c>
      <c r="V5" s="140" t="s">
        <v>79</v>
      </c>
      <c r="W5" s="140" t="s">
        <v>80</v>
      </c>
      <c r="X5" s="140" t="s">
        <v>81</v>
      </c>
      <c r="Y5" s="140" t="s">
        <v>48</v>
      </c>
      <c r="Z5" s="140" t="s">
        <v>82</v>
      </c>
      <c r="AA5" s="140" t="s">
        <v>83</v>
      </c>
      <c r="AB5" s="140" t="s">
        <v>8</v>
      </c>
      <c r="AC5" s="140" t="s">
        <v>41</v>
      </c>
      <c r="AD5" s="140" t="s">
        <v>84</v>
      </c>
      <c r="AE5" s="140" t="s">
        <v>77</v>
      </c>
      <c r="AF5" s="140" t="s">
        <v>78</v>
      </c>
      <c r="AG5" s="140" t="s">
        <v>79</v>
      </c>
      <c r="AH5" s="140" t="s">
        <v>80</v>
      </c>
      <c r="AI5" s="140" t="s">
        <v>81</v>
      </c>
      <c r="AJ5" s="140" t="s">
        <v>48</v>
      </c>
      <c r="AK5" s="140" t="s">
        <v>82</v>
      </c>
      <c r="AL5" s="140" t="s">
        <v>83</v>
      </c>
      <c r="AM5" s="140" t="s">
        <v>8</v>
      </c>
      <c r="AN5" s="140" t="s">
        <v>41</v>
      </c>
      <c r="AO5" s="140" t="s">
        <v>50</v>
      </c>
      <c r="AP5" s="140" t="s">
        <v>77</v>
      </c>
      <c r="AQ5" s="140" t="s">
        <v>78</v>
      </c>
      <c r="AR5" s="140" t="s">
        <v>79</v>
      </c>
      <c r="AS5" s="140" t="s">
        <v>80</v>
      </c>
      <c r="AT5" s="140" t="s">
        <v>81</v>
      </c>
      <c r="AU5" s="140" t="s">
        <v>48</v>
      </c>
      <c r="AV5" s="140" t="s">
        <v>82</v>
      </c>
      <c r="AW5" s="140" t="s">
        <v>83</v>
      </c>
      <c r="AX5" s="140" t="s">
        <v>8</v>
      </c>
      <c r="AY5" s="140" t="s">
        <v>41</v>
      </c>
      <c r="AZ5" s="140" t="s">
        <v>50</v>
      </c>
      <c r="BA5" s="140" t="s">
        <v>77</v>
      </c>
      <c r="BB5" s="140" t="s">
        <v>78</v>
      </c>
      <c r="BC5" s="140" t="s">
        <v>79</v>
      </c>
      <c r="BD5" s="140" t="s">
        <v>80</v>
      </c>
      <c r="BE5" s="140" t="s">
        <v>81</v>
      </c>
      <c r="BF5" s="140" t="s">
        <v>48</v>
      </c>
      <c r="BG5" s="140" t="s">
        <v>82</v>
      </c>
      <c r="BH5" s="140" t="s">
        <v>83</v>
      </c>
      <c r="BI5" s="140" t="s">
        <v>8</v>
      </c>
      <c r="BJ5" s="140" t="s">
        <v>41</v>
      </c>
      <c r="BK5" s="140" t="s">
        <v>50</v>
      </c>
      <c r="BL5" s="140" t="s">
        <v>77</v>
      </c>
      <c r="BM5" s="140" t="s">
        <v>78</v>
      </c>
      <c r="BN5" s="140" t="s">
        <v>79</v>
      </c>
      <c r="BO5" s="140" t="s">
        <v>80</v>
      </c>
      <c r="BP5" s="140" t="s">
        <v>81</v>
      </c>
      <c r="BQ5" s="140" t="s">
        <v>48</v>
      </c>
      <c r="BR5" s="140" t="s">
        <v>82</v>
      </c>
      <c r="BS5" s="140" t="s">
        <v>83</v>
      </c>
      <c r="BT5" s="140" t="s">
        <v>8</v>
      </c>
      <c r="BU5" s="140" t="s">
        <v>41</v>
      </c>
      <c r="BV5" s="140" t="s">
        <v>50</v>
      </c>
      <c r="BW5" s="140" t="s">
        <v>77</v>
      </c>
      <c r="BX5" s="140" t="s">
        <v>78</v>
      </c>
      <c r="BY5" s="140" t="s">
        <v>79</v>
      </c>
      <c r="BZ5" s="140" t="s">
        <v>80</v>
      </c>
      <c r="CA5" s="140" t="s">
        <v>81</v>
      </c>
      <c r="CB5" s="140" t="s">
        <v>48</v>
      </c>
      <c r="CC5" s="140" t="s">
        <v>82</v>
      </c>
      <c r="CD5" s="140" t="s">
        <v>83</v>
      </c>
      <c r="CE5" s="140" t="s">
        <v>8</v>
      </c>
      <c r="CF5" s="140" t="s">
        <v>41</v>
      </c>
      <c r="CG5" s="140" t="s">
        <v>50</v>
      </c>
      <c r="CH5" s="140" t="s">
        <v>77</v>
      </c>
      <c r="CI5" s="140" t="s">
        <v>78</v>
      </c>
      <c r="CJ5" s="140" t="s">
        <v>79</v>
      </c>
      <c r="CK5" s="140" t="s">
        <v>80</v>
      </c>
      <c r="CL5" s="140" t="s">
        <v>81</v>
      </c>
      <c r="CM5" s="140" t="s">
        <v>48</v>
      </c>
      <c r="CN5" s="140" t="s">
        <v>82</v>
      </c>
      <c r="CO5" s="140" t="s">
        <v>83</v>
      </c>
      <c r="CP5" s="140" t="s">
        <v>8</v>
      </c>
      <c r="CQ5" s="140" t="s">
        <v>41</v>
      </c>
      <c r="CR5" s="140" t="s">
        <v>50</v>
      </c>
      <c r="CS5" s="140" t="s">
        <v>77</v>
      </c>
      <c r="CT5" s="140" t="s">
        <v>78</v>
      </c>
      <c r="CU5" s="140" t="s">
        <v>79</v>
      </c>
      <c r="CV5" s="140" t="s">
        <v>80</v>
      </c>
      <c r="CW5" s="140" t="s">
        <v>81</v>
      </c>
      <c r="CX5" s="140" t="s">
        <v>48</v>
      </c>
      <c r="CY5" s="140" t="s">
        <v>82</v>
      </c>
      <c r="CZ5" s="140" t="s">
        <v>83</v>
      </c>
      <c r="DA5" s="140" t="s">
        <v>8</v>
      </c>
      <c r="DB5" s="140" t="s">
        <v>41</v>
      </c>
      <c r="DC5" s="140" t="s">
        <v>50</v>
      </c>
      <c r="DD5" s="140" t="s">
        <v>77</v>
      </c>
      <c r="DE5" s="140" t="s">
        <v>78</v>
      </c>
      <c r="DF5" s="140" t="s">
        <v>79</v>
      </c>
      <c r="DG5" s="140" t="s">
        <v>80</v>
      </c>
      <c r="DH5" s="140" t="s">
        <v>81</v>
      </c>
      <c r="DI5" s="140" t="s">
        <v>48</v>
      </c>
      <c r="DJ5" s="140" t="s">
        <v>82</v>
      </c>
      <c r="DK5" s="140" t="s">
        <v>83</v>
      </c>
      <c r="DL5" s="140" t="s">
        <v>8</v>
      </c>
      <c r="DM5" s="140" t="s">
        <v>41</v>
      </c>
      <c r="DN5" s="140" t="s">
        <v>50</v>
      </c>
      <c r="DO5" s="140" t="s">
        <v>77</v>
      </c>
      <c r="DP5" s="140" t="s">
        <v>78</v>
      </c>
      <c r="DQ5" s="140" t="s">
        <v>79</v>
      </c>
      <c r="DR5" s="140" t="s">
        <v>80</v>
      </c>
      <c r="DS5" s="140" t="s">
        <v>81</v>
      </c>
      <c r="DT5" s="140" t="s">
        <v>48</v>
      </c>
      <c r="DU5" s="140" t="s">
        <v>82</v>
      </c>
      <c r="DV5" s="140" t="s">
        <v>83</v>
      </c>
      <c r="DW5" s="140" t="s">
        <v>8</v>
      </c>
      <c r="DX5" s="140" t="s">
        <v>41</v>
      </c>
      <c r="DY5" s="140" t="s">
        <v>50</v>
      </c>
      <c r="DZ5" s="140" t="s">
        <v>77</v>
      </c>
      <c r="EA5" s="140" t="s">
        <v>78</v>
      </c>
      <c r="EB5" s="140" t="s">
        <v>79</v>
      </c>
      <c r="EC5" s="140" t="s">
        <v>80</v>
      </c>
      <c r="ED5" s="140" t="s">
        <v>81</v>
      </c>
      <c r="EE5" s="140" t="s">
        <v>48</v>
      </c>
      <c r="EF5" s="140" t="s">
        <v>82</v>
      </c>
      <c r="EG5" s="140" t="s">
        <v>83</v>
      </c>
      <c r="EH5" s="140" t="s">
        <v>8</v>
      </c>
      <c r="EI5" s="140" t="s">
        <v>41</v>
      </c>
      <c r="EJ5" s="140" t="s">
        <v>50</v>
      </c>
    </row>
    <row r="6" spans="1:140" s="128" customFormat="1">
      <c r="A6" s="129" t="s">
        <v>85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45"/>
      <c r="R6" s="135"/>
      <c r="S6" s="135"/>
      <c r="T6" s="148">
        <f t="shared" ref="T6:AC6" si="1">T7</f>
        <v>113.73</v>
      </c>
      <c r="U6" s="148">
        <f t="shared" si="1"/>
        <v>108.88</v>
      </c>
      <c r="V6" s="148">
        <f t="shared" si="1"/>
        <v>106.49</v>
      </c>
      <c r="W6" s="148">
        <f t="shared" si="1"/>
        <v>107.42</v>
      </c>
      <c r="X6" s="148">
        <f t="shared" si="1"/>
        <v>123.48</v>
      </c>
      <c r="Y6" s="148">
        <f t="shared" si="1"/>
        <v>120</v>
      </c>
      <c r="Z6" s="148">
        <f t="shared" si="1"/>
        <v>113.67</v>
      </c>
      <c r="AA6" s="148">
        <f t="shared" si="1"/>
        <v>110.79</v>
      </c>
      <c r="AB6" s="148">
        <f t="shared" si="1"/>
        <v>108.76</v>
      </c>
      <c r="AC6" s="148">
        <f t="shared" si="1"/>
        <v>110.19</v>
      </c>
      <c r="AD6" s="135" t="str">
        <f>IF(AD7="-","【-】","【"&amp;SUBSTITUTE(TEXT(AD7,"#,##0.00"),"-","△")&amp;"】")</f>
        <v>【118.49】</v>
      </c>
      <c r="AE6" s="148">
        <f t="shared" ref="AE6:AN6" si="2">AE7</f>
        <v>63.92</v>
      </c>
      <c r="AF6" s="148">
        <f t="shared" si="2"/>
        <v>55.75</v>
      </c>
      <c r="AG6" s="148">
        <f t="shared" si="2"/>
        <v>49.65</v>
      </c>
      <c r="AH6" s="148">
        <f t="shared" si="2"/>
        <v>42.61</v>
      </c>
      <c r="AI6" s="148">
        <f t="shared" si="2"/>
        <v>23.7</v>
      </c>
      <c r="AJ6" s="148">
        <f t="shared" si="2"/>
        <v>115.82</v>
      </c>
      <c r="AK6" s="148">
        <f t="shared" si="2"/>
        <v>118.97</v>
      </c>
      <c r="AL6" s="148">
        <f t="shared" si="2"/>
        <v>121.15</v>
      </c>
      <c r="AM6" s="148">
        <f t="shared" si="2"/>
        <v>125.8</v>
      </c>
      <c r="AN6" s="148">
        <f t="shared" si="2"/>
        <v>132.55000000000001</v>
      </c>
      <c r="AO6" s="135" t="str">
        <f>IF(AO7="-","【-】","【"&amp;SUBSTITUTE(TEXT(AO7,"#,##0.00"),"-","△")&amp;"】")</f>
        <v>【19.58】</v>
      </c>
      <c r="AP6" s="148">
        <f t="shared" ref="AP6:AY6" si="3">AP7</f>
        <v>371.54</v>
      </c>
      <c r="AQ6" s="148">
        <f t="shared" si="3"/>
        <v>399.57</v>
      </c>
      <c r="AR6" s="148">
        <f t="shared" si="3"/>
        <v>395.45</v>
      </c>
      <c r="AS6" s="148">
        <f t="shared" si="3"/>
        <v>383.84</v>
      </c>
      <c r="AT6" s="148">
        <f t="shared" si="3"/>
        <v>393.12</v>
      </c>
      <c r="AU6" s="148">
        <f t="shared" si="3"/>
        <v>549.77</v>
      </c>
      <c r="AV6" s="148">
        <f t="shared" si="3"/>
        <v>730.25</v>
      </c>
      <c r="AW6" s="148">
        <f t="shared" si="3"/>
        <v>868.31</v>
      </c>
      <c r="AX6" s="148">
        <f t="shared" si="3"/>
        <v>732.52</v>
      </c>
      <c r="AY6" s="148">
        <f t="shared" si="3"/>
        <v>819.73</v>
      </c>
      <c r="AZ6" s="135" t="str">
        <f>IF(AZ7="-","【-】","【"&amp;SUBSTITUTE(TEXT(AZ7,"#,##0.00"),"-","△")&amp;"】")</f>
        <v>【436.32】</v>
      </c>
      <c r="BA6" s="148">
        <f t="shared" ref="BA6:BJ6" si="4">BA7</f>
        <v>1088.68</v>
      </c>
      <c r="BB6" s="148">
        <f t="shared" si="4"/>
        <v>1030.72</v>
      </c>
      <c r="BC6" s="148">
        <f t="shared" si="4"/>
        <v>971.65</v>
      </c>
      <c r="BD6" s="148">
        <f t="shared" si="4"/>
        <v>908.98</v>
      </c>
      <c r="BE6" s="148">
        <f t="shared" si="4"/>
        <v>850.1</v>
      </c>
      <c r="BF6" s="148">
        <f t="shared" si="4"/>
        <v>536.28</v>
      </c>
      <c r="BG6" s="148">
        <f t="shared" si="4"/>
        <v>514.66</v>
      </c>
      <c r="BH6" s="148">
        <f t="shared" si="4"/>
        <v>504.81</v>
      </c>
      <c r="BI6" s="148">
        <f t="shared" si="4"/>
        <v>498.01</v>
      </c>
      <c r="BJ6" s="148">
        <f t="shared" si="4"/>
        <v>490.39</v>
      </c>
      <c r="BK6" s="135" t="str">
        <f>IF(BK7="-","【-】","【"&amp;SUBSTITUTE(TEXT(BK7,"#,##0.00"),"-","△")&amp;"】")</f>
        <v>【238.21】</v>
      </c>
      <c r="BL6" s="148">
        <f t="shared" ref="BL6:BU6" si="5">BL7</f>
        <v>113.33</v>
      </c>
      <c r="BM6" s="148">
        <f t="shared" si="5"/>
        <v>108.75</v>
      </c>
      <c r="BN6" s="148">
        <f t="shared" si="5"/>
        <v>106.45</v>
      </c>
      <c r="BO6" s="148">
        <f t="shared" si="5"/>
        <v>107.4</v>
      </c>
      <c r="BP6" s="148">
        <f t="shared" si="5"/>
        <v>123.44</v>
      </c>
      <c r="BQ6" s="148">
        <f t="shared" si="5"/>
        <v>100.54</v>
      </c>
      <c r="BR6" s="148">
        <f t="shared" si="5"/>
        <v>95.99</v>
      </c>
      <c r="BS6" s="148">
        <f t="shared" si="5"/>
        <v>94.91</v>
      </c>
      <c r="BT6" s="148">
        <f t="shared" si="5"/>
        <v>90.22</v>
      </c>
      <c r="BU6" s="148">
        <f t="shared" si="5"/>
        <v>90.8</v>
      </c>
      <c r="BV6" s="135" t="str">
        <f>IF(BV7="-","【-】","【"&amp;SUBSTITUTE(TEXT(BV7,"#,##0.00"),"-","△")&amp;"】")</f>
        <v>【113.30】</v>
      </c>
      <c r="BW6" s="148">
        <f t="shared" ref="BW6:CF6" si="6">BW7</f>
        <v>24</v>
      </c>
      <c r="BX6" s="148">
        <f t="shared" si="6"/>
        <v>25.01</v>
      </c>
      <c r="BY6" s="148">
        <f t="shared" si="6"/>
        <v>25.55</v>
      </c>
      <c r="BZ6" s="148">
        <f t="shared" si="6"/>
        <v>25.33</v>
      </c>
      <c r="CA6" s="148">
        <f t="shared" si="6"/>
        <v>22.04</v>
      </c>
      <c r="CB6" s="148">
        <f t="shared" si="6"/>
        <v>42.19</v>
      </c>
      <c r="CC6" s="148">
        <f t="shared" si="6"/>
        <v>44.55</v>
      </c>
      <c r="CD6" s="148">
        <f t="shared" si="6"/>
        <v>47.36</v>
      </c>
      <c r="CE6" s="148">
        <f t="shared" si="6"/>
        <v>49.94</v>
      </c>
      <c r="CF6" s="148">
        <f t="shared" si="6"/>
        <v>50.56</v>
      </c>
      <c r="CG6" s="135" t="str">
        <f>IF(CG7="-","【-】","【"&amp;SUBSTITUTE(TEXT(CG7,"#,##0.00"),"-","△")&amp;"】")</f>
        <v>【18.87】</v>
      </c>
      <c r="CH6" s="148">
        <f t="shared" ref="CH6:CQ6" si="7">CH7</f>
        <v>44.96</v>
      </c>
      <c r="CI6" s="148">
        <f t="shared" si="7"/>
        <v>44.84</v>
      </c>
      <c r="CJ6" s="148">
        <f t="shared" si="7"/>
        <v>44.73</v>
      </c>
      <c r="CK6" s="148">
        <f t="shared" si="7"/>
        <v>44.8</v>
      </c>
      <c r="CL6" s="148">
        <f t="shared" si="7"/>
        <v>44.84</v>
      </c>
      <c r="CM6" s="148">
        <f t="shared" si="7"/>
        <v>35.54</v>
      </c>
      <c r="CN6" s="148">
        <f t="shared" si="7"/>
        <v>35.24</v>
      </c>
      <c r="CO6" s="148">
        <f t="shared" si="7"/>
        <v>35.22</v>
      </c>
      <c r="CP6" s="148">
        <f t="shared" si="7"/>
        <v>34.92</v>
      </c>
      <c r="CQ6" s="148">
        <f t="shared" si="7"/>
        <v>34.19</v>
      </c>
      <c r="CR6" s="135" t="str">
        <f>IF(CR7="-","【-】","【"&amp;SUBSTITUTE(TEXT(CR7,"#,##0.00"),"-","△")&amp;"】")</f>
        <v>【53.39】</v>
      </c>
      <c r="CS6" s="148">
        <f t="shared" ref="CS6:DB6" si="8">CS7</f>
        <v>44.44</v>
      </c>
      <c r="CT6" s="148">
        <f t="shared" si="8"/>
        <v>44.44</v>
      </c>
      <c r="CU6" s="148">
        <f t="shared" si="8"/>
        <v>44.44</v>
      </c>
      <c r="CV6" s="148">
        <f t="shared" si="8"/>
        <v>44.44</v>
      </c>
      <c r="CW6" s="148">
        <f t="shared" si="8"/>
        <v>44.44</v>
      </c>
      <c r="CX6" s="148">
        <f t="shared" si="8"/>
        <v>50.81</v>
      </c>
      <c r="CY6" s="148">
        <f t="shared" si="8"/>
        <v>50.28</v>
      </c>
      <c r="CZ6" s="148">
        <f t="shared" si="8"/>
        <v>51.42</v>
      </c>
      <c r="DA6" s="148">
        <f t="shared" si="8"/>
        <v>50.9</v>
      </c>
      <c r="DB6" s="148">
        <f t="shared" si="8"/>
        <v>49.05</v>
      </c>
      <c r="DC6" s="135" t="str">
        <f>IF(DC7="-","【-】","【"&amp;SUBSTITUTE(TEXT(DC7,"#,##0.00"),"-","△")&amp;"】")</f>
        <v>【76.89】</v>
      </c>
      <c r="DD6" s="148">
        <f t="shared" ref="DD6:DM6" si="9">DD7</f>
        <v>35.950000000000003</v>
      </c>
      <c r="DE6" s="148">
        <f t="shared" si="9"/>
        <v>39.75</v>
      </c>
      <c r="DF6" s="148">
        <f t="shared" si="9"/>
        <v>43.55</v>
      </c>
      <c r="DG6" s="148">
        <f t="shared" si="9"/>
        <v>47.34</v>
      </c>
      <c r="DH6" s="148">
        <f t="shared" si="9"/>
        <v>51.09</v>
      </c>
      <c r="DI6" s="148">
        <f t="shared" si="9"/>
        <v>53.32</v>
      </c>
      <c r="DJ6" s="148">
        <f t="shared" si="9"/>
        <v>53.4</v>
      </c>
      <c r="DK6" s="148">
        <f t="shared" si="9"/>
        <v>53.49</v>
      </c>
      <c r="DL6" s="148">
        <f t="shared" si="9"/>
        <v>54.3</v>
      </c>
      <c r="DM6" s="148">
        <f t="shared" si="9"/>
        <v>55.32</v>
      </c>
      <c r="DN6" s="135" t="str">
        <f>IF(DN7="-","【-】","【"&amp;SUBSTITUTE(TEXT(DN7,"#,##0.00"),"-","△")&amp;"】")</f>
        <v>【59.52】</v>
      </c>
      <c r="DO6" s="148">
        <f t="shared" ref="DO6:DX6" si="10">DO7</f>
        <v>0</v>
      </c>
      <c r="DP6" s="148">
        <f t="shared" si="10"/>
        <v>0</v>
      </c>
      <c r="DQ6" s="148">
        <f t="shared" si="10"/>
        <v>0</v>
      </c>
      <c r="DR6" s="148">
        <f t="shared" si="10"/>
        <v>0</v>
      </c>
      <c r="DS6" s="148">
        <f t="shared" si="10"/>
        <v>0</v>
      </c>
      <c r="DT6" s="148">
        <f t="shared" si="10"/>
        <v>3.56</v>
      </c>
      <c r="DU6" s="148">
        <f t="shared" si="10"/>
        <v>3.46</v>
      </c>
      <c r="DV6" s="148">
        <f t="shared" si="10"/>
        <v>3.28</v>
      </c>
      <c r="DW6" s="148">
        <f t="shared" si="10"/>
        <v>4.66</v>
      </c>
      <c r="DX6" s="148">
        <f t="shared" si="10"/>
        <v>7.35</v>
      </c>
      <c r="DY6" s="135" t="str">
        <f>IF(DY7="-","【-】","【"&amp;SUBSTITUTE(TEXT(DY7,"#,##0.00"),"-","△")&amp;"】")</f>
        <v>【49.06】</v>
      </c>
      <c r="DZ6" s="148">
        <f t="shared" ref="DZ6:EI6" si="11">DZ7</f>
        <v>0</v>
      </c>
      <c r="EA6" s="148">
        <f t="shared" si="11"/>
        <v>0</v>
      </c>
      <c r="EB6" s="148">
        <f t="shared" si="11"/>
        <v>0</v>
      </c>
      <c r="EC6" s="148">
        <f t="shared" si="11"/>
        <v>0</v>
      </c>
      <c r="ED6" s="148">
        <f t="shared" si="11"/>
        <v>0</v>
      </c>
      <c r="EE6" s="148">
        <f t="shared" si="11"/>
        <v>6.e-002</v>
      </c>
      <c r="EF6" s="148">
        <f t="shared" si="11"/>
        <v>0.13</v>
      </c>
      <c r="EG6" s="148">
        <f t="shared" si="11"/>
        <v>2.e-002</v>
      </c>
      <c r="EH6" s="148">
        <f t="shared" si="11"/>
        <v>6.e-002</v>
      </c>
      <c r="EI6" s="148">
        <f t="shared" si="11"/>
        <v>9.e-002</v>
      </c>
      <c r="EJ6" s="135" t="str">
        <f>IF(EJ7="-","【-】","【"&amp;SUBSTITUTE(TEXT(EJ7,"#,##0.00"),"-","△")&amp;"】")</f>
        <v>【0.39】</v>
      </c>
    </row>
    <row r="7" spans="1:140" s="128" customFormat="1">
      <c r="A7" s="130"/>
      <c r="B7" s="136" t="s">
        <v>86</v>
      </c>
      <c r="C7" s="136" t="s">
        <v>87</v>
      </c>
      <c r="D7" s="136" t="s">
        <v>2</v>
      </c>
      <c r="E7" s="136" t="s">
        <v>88</v>
      </c>
      <c r="F7" s="136" t="s">
        <v>89</v>
      </c>
      <c r="G7" s="136" t="s">
        <v>90</v>
      </c>
      <c r="H7" s="136" t="s">
        <v>91</v>
      </c>
      <c r="I7" s="136" t="s">
        <v>92</v>
      </c>
      <c r="J7" s="136" t="s">
        <v>93</v>
      </c>
      <c r="K7" s="143">
        <v>4500</v>
      </c>
      <c r="L7" s="136" t="s">
        <v>94</v>
      </c>
      <c r="M7" s="143">
        <v>1</v>
      </c>
      <c r="N7" s="143">
        <v>2018</v>
      </c>
      <c r="O7" s="144" t="s">
        <v>95</v>
      </c>
      <c r="P7" s="144">
        <v>12.7</v>
      </c>
      <c r="Q7" s="143">
        <v>1</v>
      </c>
      <c r="R7" s="143">
        <v>2000</v>
      </c>
      <c r="S7" s="136" t="s">
        <v>74</v>
      </c>
      <c r="T7" s="149">
        <v>113.73</v>
      </c>
      <c r="U7" s="149">
        <v>108.88</v>
      </c>
      <c r="V7" s="149">
        <v>106.49</v>
      </c>
      <c r="W7" s="149">
        <v>107.42</v>
      </c>
      <c r="X7" s="149">
        <v>123.48</v>
      </c>
      <c r="Y7" s="149">
        <v>120</v>
      </c>
      <c r="Z7" s="149">
        <v>113.67</v>
      </c>
      <c r="AA7" s="149">
        <v>110.79</v>
      </c>
      <c r="AB7" s="149">
        <v>108.76</v>
      </c>
      <c r="AC7" s="155">
        <v>110.19</v>
      </c>
      <c r="AD7" s="149">
        <v>118.49</v>
      </c>
      <c r="AE7" s="149">
        <v>63.92</v>
      </c>
      <c r="AF7" s="149">
        <v>55.75</v>
      </c>
      <c r="AG7" s="149">
        <v>49.65</v>
      </c>
      <c r="AH7" s="149">
        <v>42.61</v>
      </c>
      <c r="AI7" s="149">
        <v>23.7</v>
      </c>
      <c r="AJ7" s="149">
        <v>115.82</v>
      </c>
      <c r="AK7" s="149">
        <v>118.97</v>
      </c>
      <c r="AL7" s="149">
        <v>121.15</v>
      </c>
      <c r="AM7" s="149">
        <v>125.8</v>
      </c>
      <c r="AN7" s="149">
        <v>132.55000000000001</v>
      </c>
      <c r="AO7" s="149">
        <v>19.579999999999998</v>
      </c>
      <c r="AP7" s="149">
        <v>371.54</v>
      </c>
      <c r="AQ7" s="149">
        <v>399.57</v>
      </c>
      <c r="AR7" s="149">
        <v>395.45</v>
      </c>
      <c r="AS7" s="149">
        <v>383.84</v>
      </c>
      <c r="AT7" s="149">
        <v>393.12</v>
      </c>
      <c r="AU7" s="149">
        <v>549.77</v>
      </c>
      <c r="AV7" s="149">
        <v>730.25</v>
      </c>
      <c r="AW7" s="149">
        <v>868.31</v>
      </c>
      <c r="AX7" s="149">
        <v>732.52</v>
      </c>
      <c r="AY7" s="149">
        <v>819.73</v>
      </c>
      <c r="AZ7" s="149">
        <v>436.32</v>
      </c>
      <c r="BA7" s="149">
        <v>1088.68</v>
      </c>
      <c r="BB7" s="149">
        <v>1030.72</v>
      </c>
      <c r="BC7" s="149">
        <v>971.65</v>
      </c>
      <c r="BD7" s="149">
        <v>908.98</v>
      </c>
      <c r="BE7" s="149">
        <v>850.1</v>
      </c>
      <c r="BF7" s="149">
        <v>536.28</v>
      </c>
      <c r="BG7" s="149">
        <v>514.66</v>
      </c>
      <c r="BH7" s="149">
        <v>504.81</v>
      </c>
      <c r="BI7" s="149">
        <v>498.01</v>
      </c>
      <c r="BJ7" s="149">
        <v>490.39</v>
      </c>
      <c r="BK7" s="149">
        <v>238.21</v>
      </c>
      <c r="BL7" s="149">
        <v>113.33</v>
      </c>
      <c r="BM7" s="149">
        <v>108.75</v>
      </c>
      <c r="BN7" s="149">
        <v>106.45</v>
      </c>
      <c r="BO7" s="149">
        <v>107.4</v>
      </c>
      <c r="BP7" s="149">
        <v>123.44</v>
      </c>
      <c r="BQ7" s="149">
        <v>100.54</v>
      </c>
      <c r="BR7" s="149">
        <v>95.99</v>
      </c>
      <c r="BS7" s="149">
        <v>94.91</v>
      </c>
      <c r="BT7" s="149">
        <v>90.22</v>
      </c>
      <c r="BU7" s="149">
        <v>90.8</v>
      </c>
      <c r="BV7" s="149">
        <v>113.3</v>
      </c>
      <c r="BW7" s="149">
        <v>24</v>
      </c>
      <c r="BX7" s="149">
        <v>25.01</v>
      </c>
      <c r="BY7" s="149">
        <v>25.55</v>
      </c>
      <c r="BZ7" s="149">
        <v>25.33</v>
      </c>
      <c r="CA7" s="149">
        <v>22.04</v>
      </c>
      <c r="CB7" s="149">
        <v>42.19</v>
      </c>
      <c r="CC7" s="149">
        <v>44.55</v>
      </c>
      <c r="CD7" s="149">
        <v>47.36</v>
      </c>
      <c r="CE7" s="149">
        <v>49.94</v>
      </c>
      <c r="CF7" s="149">
        <v>50.56</v>
      </c>
      <c r="CG7" s="149">
        <v>18.87</v>
      </c>
      <c r="CH7" s="149">
        <v>44.96</v>
      </c>
      <c r="CI7" s="149">
        <v>44.84</v>
      </c>
      <c r="CJ7" s="149">
        <v>44.73</v>
      </c>
      <c r="CK7" s="149">
        <v>44.8</v>
      </c>
      <c r="CL7" s="149">
        <v>44.84</v>
      </c>
      <c r="CM7" s="149">
        <v>35.54</v>
      </c>
      <c r="CN7" s="149">
        <v>35.24</v>
      </c>
      <c r="CO7" s="149">
        <v>35.22</v>
      </c>
      <c r="CP7" s="149">
        <v>34.92</v>
      </c>
      <c r="CQ7" s="149">
        <v>34.19</v>
      </c>
      <c r="CR7" s="149">
        <v>53.39</v>
      </c>
      <c r="CS7" s="149">
        <v>44.44</v>
      </c>
      <c r="CT7" s="149">
        <v>44.44</v>
      </c>
      <c r="CU7" s="149">
        <v>44.44</v>
      </c>
      <c r="CV7" s="149">
        <v>44.44</v>
      </c>
      <c r="CW7" s="149">
        <v>44.44</v>
      </c>
      <c r="CX7" s="149">
        <v>50.81</v>
      </c>
      <c r="CY7" s="149">
        <v>50.28</v>
      </c>
      <c r="CZ7" s="149">
        <v>51.42</v>
      </c>
      <c r="DA7" s="149">
        <v>50.9</v>
      </c>
      <c r="DB7" s="149">
        <v>49.05</v>
      </c>
      <c r="DC7" s="149">
        <v>76.89</v>
      </c>
      <c r="DD7" s="149">
        <v>35.950000000000003</v>
      </c>
      <c r="DE7" s="149">
        <v>39.75</v>
      </c>
      <c r="DF7" s="149">
        <v>43.55</v>
      </c>
      <c r="DG7" s="149">
        <v>47.34</v>
      </c>
      <c r="DH7" s="149">
        <v>51.09</v>
      </c>
      <c r="DI7" s="149">
        <v>53.32</v>
      </c>
      <c r="DJ7" s="149">
        <v>53.4</v>
      </c>
      <c r="DK7" s="149">
        <v>53.49</v>
      </c>
      <c r="DL7" s="149">
        <v>54.3</v>
      </c>
      <c r="DM7" s="149">
        <v>55.32</v>
      </c>
      <c r="DN7" s="149">
        <v>59.52</v>
      </c>
      <c r="DO7" s="149">
        <v>0</v>
      </c>
      <c r="DP7" s="149">
        <v>0</v>
      </c>
      <c r="DQ7" s="149">
        <v>0</v>
      </c>
      <c r="DR7" s="149">
        <v>0</v>
      </c>
      <c r="DS7" s="149">
        <v>0</v>
      </c>
      <c r="DT7" s="149">
        <v>3.56</v>
      </c>
      <c r="DU7" s="149">
        <v>3.46</v>
      </c>
      <c r="DV7" s="149">
        <v>3.28</v>
      </c>
      <c r="DW7" s="149">
        <v>4.66</v>
      </c>
      <c r="DX7" s="149">
        <v>7.35</v>
      </c>
      <c r="DY7" s="149">
        <v>49.06</v>
      </c>
      <c r="DZ7" s="149">
        <v>0</v>
      </c>
      <c r="EA7" s="149">
        <v>0</v>
      </c>
      <c r="EB7" s="149">
        <v>0</v>
      </c>
      <c r="EC7" s="149">
        <v>0</v>
      </c>
      <c r="ED7" s="149">
        <v>0</v>
      </c>
      <c r="EE7" s="149">
        <v>6.e-002</v>
      </c>
      <c r="EF7" s="149">
        <v>0.13</v>
      </c>
      <c r="EG7" s="149">
        <v>2.e-002</v>
      </c>
      <c r="EH7" s="149">
        <v>6.e-002</v>
      </c>
      <c r="EI7" s="149">
        <v>9.e-002</v>
      </c>
      <c r="EJ7" s="149">
        <v>0.39</v>
      </c>
    </row>
    <row r="8" spans="1:140"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</row>
    <row r="9" spans="1:140">
      <c r="A9" s="131"/>
      <c r="B9" s="131" t="s">
        <v>96</v>
      </c>
      <c r="C9" s="131" t="s">
        <v>97</v>
      </c>
      <c r="D9" s="131" t="s">
        <v>98</v>
      </c>
      <c r="E9" s="131" t="s">
        <v>99</v>
      </c>
      <c r="F9" s="131" t="s">
        <v>100</v>
      </c>
      <c r="T9" s="151" t="str">
        <f>T4</f>
        <v>①経常収支比率(％)</v>
      </c>
      <c r="U9" s="151"/>
      <c r="V9" s="151"/>
      <c r="W9" s="151"/>
      <c r="X9" s="151"/>
      <c r="Y9" s="151"/>
      <c r="Z9" s="151"/>
      <c r="AA9" s="151"/>
      <c r="AB9" s="151"/>
      <c r="AC9" s="151"/>
      <c r="AE9" s="151" t="str">
        <f>AE4</f>
        <v>②累積欠損金比率(％)</v>
      </c>
      <c r="AF9" s="151"/>
      <c r="AG9" s="151"/>
      <c r="AH9" s="151"/>
      <c r="AI9" s="151"/>
      <c r="AJ9" s="151"/>
      <c r="AK9" s="151"/>
      <c r="AL9" s="151"/>
      <c r="AM9" s="151"/>
      <c r="AN9" s="151"/>
      <c r="AP9" s="151" t="str">
        <f>AP4</f>
        <v>③流動比率(％)</v>
      </c>
      <c r="AQ9" s="151"/>
      <c r="AR9" s="151"/>
      <c r="AS9" s="151"/>
      <c r="AT9" s="151"/>
      <c r="AU9" s="151"/>
      <c r="AV9" s="151"/>
      <c r="AW9" s="151"/>
      <c r="AX9" s="151"/>
      <c r="AY9" s="151"/>
      <c r="BA9" s="151" t="str">
        <f>BA4</f>
        <v>④企業債残高対給水収益比率(％)</v>
      </c>
      <c r="BB9" s="151"/>
      <c r="BC9" s="151"/>
      <c r="BD9" s="151"/>
      <c r="BE9" s="151"/>
      <c r="BF9" s="151"/>
      <c r="BG9" s="151"/>
      <c r="BH9" s="151"/>
      <c r="BI9" s="151"/>
      <c r="BJ9" s="151"/>
      <c r="BL9" s="151" t="str">
        <f>BL4</f>
        <v>⑤料金回収率(％)</v>
      </c>
      <c r="BM9" s="151"/>
      <c r="BN9" s="151"/>
      <c r="BO9" s="151"/>
      <c r="BP9" s="151"/>
      <c r="BQ9" s="151"/>
      <c r="BR9" s="151"/>
      <c r="BS9" s="151"/>
      <c r="BT9" s="151"/>
      <c r="BU9" s="151"/>
      <c r="BW9" s="151" t="str">
        <f>BW4</f>
        <v>⑥給水原価(円)</v>
      </c>
      <c r="BX9" s="151"/>
      <c r="BY9" s="151"/>
      <c r="BZ9" s="151"/>
      <c r="CA9" s="151"/>
      <c r="CB9" s="151"/>
      <c r="CC9" s="151"/>
      <c r="CD9" s="151"/>
      <c r="CE9" s="151"/>
      <c r="CF9" s="151"/>
      <c r="CH9" s="151" t="str">
        <f>CH4</f>
        <v>⑦施設利用率(％)</v>
      </c>
      <c r="CI9" s="151"/>
      <c r="CJ9" s="151"/>
      <c r="CK9" s="151"/>
      <c r="CL9" s="151"/>
      <c r="CM9" s="151"/>
      <c r="CN9" s="151"/>
      <c r="CO9" s="151"/>
      <c r="CP9" s="151"/>
      <c r="CQ9" s="151"/>
      <c r="CS9" s="151" t="str">
        <f>CS4</f>
        <v>⑧契約率(％)</v>
      </c>
      <c r="CT9" s="151"/>
      <c r="CU9" s="151"/>
      <c r="CV9" s="151"/>
      <c r="CW9" s="151"/>
      <c r="CX9" s="151"/>
      <c r="CY9" s="151"/>
      <c r="CZ9" s="151"/>
      <c r="DA9" s="151"/>
      <c r="DB9" s="151"/>
      <c r="DD9" s="151" t="str">
        <f>DD4</f>
        <v>①有形固定資産減価償却率(％)</v>
      </c>
      <c r="DE9" s="151"/>
      <c r="DF9" s="151"/>
      <c r="DG9" s="151"/>
      <c r="DH9" s="151"/>
      <c r="DI9" s="151"/>
      <c r="DJ9" s="151"/>
      <c r="DK9" s="151"/>
      <c r="DL9" s="151"/>
      <c r="DM9" s="151"/>
      <c r="DO9" s="151" t="str">
        <f>DO4</f>
        <v>②管路経年化率(％)</v>
      </c>
      <c r="DP9" s="151"/>
      <c r="DQ9" s="151"/>
      <c r="DR9" s="151"/>
      <c r="DS9" s="151"/>
      <c r="DT9" s="151"/>
      <c r="DU9" s="151"/>
      <c r="DV9" s="151"/>
      <c r="DW9" s="151"/>
      <c r="DX9" s="151"/>
      <c r="DZ9" s="151" t="str">
        <f>DZ4</f>
        <v>③管路更新率(％)</v>
      </c>
      <c r="EA9" s="151"/>
      <c r="EB9" s="151"/>
      <c r="EC9" s="151"/>
      <c r="ED9" s="151"/>
      <c r="EE9" s="151"/>
      <c r="EF9" s="151"/>
      <c r="EG9" s="151"/>
      <c r="EH9" s="151"/>
      <c r="EI9" s="151"/>
    </row>
    <row r="10" spans="1:140">
      <c r="A10" s="131" t="s">
        <v>60</v>
      </c>
      <c r="B10" s="137" t="str">
        <f>IF(VALUE($B$7)=0,"",IF(VALUE($B$7)&gt;2022,"R"&amp;TEXT(VALUE($B$7)-2022,"00"),"H"&amp;VALUE($B$7)-1992))</f>
        <v>H28</v>
      </c>
      <c r="C10" s="137" t="str">
        <f>IF(VALUE($B$7)=0,"",IF(VALUE($B$7)&gt;2021,"R"&amp;TEXT(VALUE($B$7)-2021,"00"),"H"&amp;VALUE($B$7)-1991))</f>
        <v>H29</v>
      </c>
      <c r="D10" s="137" t="str">
        <f>IF(VALUE($B$7)=0,"",IF(VALUE($B$7)&gt;2020,"R"&amp;TEXT(VALUE($B$7)-2020,"00"),"H"&amp;VALUE($B$7)-1990))</f>
        <v>H30</v>
      </c>
      <c r="E10" s="137" t="str">
        <f>IF(VALUE($B$7)=0,"",IF(VALUE($B$7)&gt;2019,"R"&amp;TEXT(VALUE($B$7)-2019,"00"),"H"&amp;VALUE($B$7)-1989))</f>
        <v>R01</v>
      </c>
      <c r="F10" s="137" t="str">
        <f>IF(VALUE($B$7)=0,"",IF(VALUE($B$7)&gt;2018,"R"&amp;TEXT(VALUE($B$7)-2018,"00"),"H"&amp;VALUE($B$7)-1988))</f>
        <v>R02</v>
      </c>
      <c r="T10" s="150"/>
      <c r="U10" s="153" t="str">
        <f>$B$10</f>
        <v>H28</v>
      </c>
      <c r="V10" s="153" t="str">
        <f>$C$10</f>
        <v>H29</v>
      </c>
      <c r="W10" s="153" t="str">
        <f>$D$10</f>
        <v>H30</v>
      </c>
      <c r="X10" s="153" t="str">
        <f>$E$10</f>
        <v>R01</v>
      </c>
      <c r="Y10" s="153" t="str">
        <f>$F$10</f>
        <v>R02</v>
      </c>
      <c r="AE10" s="150"/>
      <c r="AF10" s="153" t="str">
        <f>$B$10</f>
        <v>H28</v>
      </c>
      <c r="AG10" s="153" t="str">
        <f>$C$10</f>
        <v>H29</v>
      </c>
      <c r="AH10" s="153" t="str">
        <f>$D$10</f>
        <v>H30</v>
      </c>
      <c r="AI10" s="153" t="str">
        <f>$E$10</f>
        <v>R01</v>
      </c>
      <c r="AJ10" s="153" t="str">
        <f>$F$10</f>
        <v>R02</v>
      </c>
      <c r="AP10" s="150"/>
      <c r="AQ10" s="153" t="str">
        <f>$B$10</f>
        <v>H28</v>
      </c>
      <c r="AR10" s="153" t="str">
        <f>$C$10</f>
        <v>H29</v>
      </c>
      <c r="AS10" s="153" t="str">
        <f>$D$10</f>
        <v>H30</v>
      </c>
      <c r="AT10" s="153" t="str">
        <f>$E$10</f>
        <v>R01</v>
      </c>
      <c r="AU10" s="153" t="str">
        <f>$F$10</f>
        <v>R02</v>
      </c>
      <c r="BA10" s="150"/>
      <c r="BB10" s="153" t="str">
        <f>$B$10</f>
        <v>H28</v>
      </c>
      <c r="BC10" s="153" t="str">
        <f>$C$10</f>
        <v>H29</v>
      </c>
      <c r="BD10" s="153" t="str">
        <f>$D$10</f>
        <v>H30</v>
      </c>
      <c r="BE10" s="153" t="str">
        <f>$E$10</f>
        <v>R01</v>
      </c>
      <c r="BF10" s="153" t="str">
        <f>$F$10</f>
        <v>R02</v>
      </c>
      <c r="BL10" s="150"/>
      <c r="BM10" s="153" t="str">
        <f>$B$10</f>
        <v>H28</v>
      </c>
      <c r="BN10" s="153" t="str">
        <f>$C$10</f>
        <v>H29</v>
      </c>
      <c r="BO10" s="153" t="str">
        <f>$D$10</f>
        <v>H30</v>
      </c>
      <c r="BP10" s="153" t="str">
        <f>$E$10</f>
        <v>R01</v>
      </c>
      <c r="BQ10" s="153" t="str">
        <f>$F$10</f>
        <v>R02</v>
      </c>
      <c r="BW10" s="150"/>
      <c r="BX10" s="153" t="str">
        <f>$B$10</f>
        <v>H28</v>
      </c>
      <c r="BY10" s="153" t="str">
        <f>$C$10</f>
        <v>H29</v>
      </c>
      <c r="BZ10" s="153" t="str">
        <f>$D$10</f>
        <v>H30</v>
      </c>
      <c r="CA10" s="153" t="str">
        <f>$E$10</f>
        <v>R01</v>
      </c>
      <c r="CB10" s="153" t="str">
        <f>$F$10</f>
        <v>R02</v>
      </c>
      <c r="CH10" s="150"/>
      <c r="CI10" s="153" t="str">
        <f>$B$10</f>
        <v>H28</v>
      </c>
      <c r="CJ10" s="153" t="str">
        <f>$C$10</f>
        <v>H29</v>
      </c>
      <c r="CK10" s="153" t="str">
        <f>$D$10</f>
        <v>H30</v>
      </c>
      <c r="CL10" s="153" t="str">
        <f>$E$10</f>
        <v>R01</v>
      </c>
      <c r="CM10" s="153" t="str">
        <f>$F$10</f>
        <v>R02</v>
      </c>
      <c r="CS10" s="150"/>
      <c r="CT10" s="153" t="str">
        <f>$B$10</f>
        <v>H28</v>
      </c>
      <c r="CU10" s="153" t="str">
        <f>$C$10</f>
        <v>H29</v>
      </c>
      <c r="CV10" s="153" t="str">
        <f>$D$10</f>
        <v>H30</v>
      </c>
      <c r="CW10" s="153" t="str">
        <f>$E$10</f>
        <v>R01</v>
      </c>
      <c r="CX10" s="153" t="str">
        <f>$F$10</f>
        <v>R02</v>
      </c>
      <c r="DD10" s="150"/>
      <c r="DE10" s="153" t="str">
        <f>$B$10</f>
        <v>H28</v>
      </c>
      <c r="DF10" s="153" t="str">
        <f>$C$10</f>
        <v>H29</v>
      </c>
      <c r="DG10" s="153" t="str">
        <f>$D$10</f>
        <v>H30</v>
      </c>
      <c r="DH10" s="153" t="str">
        <f>$E$10</f>
        <v>R01</v>
      </c>
      <c r="DI10" s="153" t="str">
        <f>$F$10</f>
        <v>R02</v>
      </c>
      <c r="DO10" s="150"/>
      <c r="DP10" s="153" t="str">
        <f>$B$10</f>
        <v>H28</v>
      </c>
      <c r="DQ10" s="153" t="str">
        <f>$C$10</f>
        <v>H29</v>
      </c>
      <c r="DR10" s="153" t="str">
        <f>$D$10</f>
        <v>H30</v>
      </c>
      <c r="DS10" s="153" t="str">
        <f>$E$10</f>
        <v>R01</v>
      </c>
      <c r="DT10" s="153" t="str">
        <f>$F$10</f>
        <v>R02</v>
      </c>
      <c r="DZ10" s="150"/>
      <c r="EA10" s="153" t="str">
        <f>$B$10</f>
        <v>H28</v>
      </c>
      <c r="EB10" s="153" t="str">
        <f>$C$10</f>
        <v>H29</v>
      </c>
      <c r="EC10" s="153" t="str">
        <f>$D$10</f>
        <v>H30</v>
      </c>
      <c r="ED10" s="153" t="str">
        <f>$E$10</f>
        <v>R01</v>
      </c>
      <c r="EE10" s="153" t="str">
        <f>$F$10</f>
        <v>R02</v>
      </c>
    </row>
    <row r="11" spans="1:140">
      <c r="T11" s="152" t="s">
        <v>4</v>
      </c>
      <c r="U11" s="154">
        <f>IF(T6="-",NA(),T6)</f>
        <v>113.73</v>
      </c>
      <c r="V11" s="154">
        <f>IF(U6="-",NA(),U6)</f>
        <v>108.88</v>
      </c>
      <c r="W11" s="154">
        <f>IF(V6="-",NA(),V6)</f>
        <v>106.49</v>
      </c>
      <c r="X11" s="154">
        <f>IF(W6="-",NA(),W6)</f>
        <v>107.42</v>
      </c>
      <c r="Y11" s="154">
        <f>IF(X6="-",NA(),X6)</f>
        <v>123.48</v>
      </c>
      <c r="AE11" s="152" t="s">
        <v>4</v>
      </c>
      <c r="AF11" s="154">
        <f>IF(AE6="-",NA(),AE6)</f>
        <v>63.92</v>
      </c>
      <c r="AG11" s="154">
        <f>IF(AF6="-",NA(),AF6)</f>
        <v>55.75</v>
      </c>
      <c r="AH11" s="154">
        <f>IF(AG6="-",NA(),AG6)</f>
        <v>49.65</v>
      </c>
      <c r="AI11" s="154">
        <f>IF(AH6="-",NA(),AH6)</f>
        <v>42.61</v>
      </c>
      <c r="AJ11" s="154">
        <f>IF(AI6="-",NA(),AI6)</f>
        <v>23.7</v>
      </c>
      <c r="AP11" s="152" t="s">
        <v>4</v>
      </c>
      <c r="AQ11" s="154">
        <f>IF(AP6="-",NA(),AP6)</f>
        <v>371.54</v>
      </c>
      <c r="AR11" s="154">
        <f>IF(AQ6="-",NA(),AQ6)</f>
        <v>399.57</v>
      </c>
      <c r="AS11" s="154">
        <f>IF(AR6="-",NA(),AR6)</f>
        <v>395.45</v>
      </c>
      <c r="AT11" s="154">
        <f>IF(AS6="-",NA(),AS6)</f>
        <v>383.84</v>
      </c>
      <c r="AU11" s="154">
        <f>IF(AT6="-",NA(),AT6)</f>
        <v>393.12</v>
      </c>
      <c r="BA11" s="152" t="s">
        <v>4</v>
      </c>
      <c r="BB11" s="154">
        <f>IF(BA6="-",NA(),BA6)</f>
        <v>1088.68</v>
      </c>
      <c r="BC11" s="154">
        <f>IF(BB6="-",NA(),BB6)</f>
        <v>1030.72</v>
      </c>
      <c r="BD11" s="154">
        <f>IF(BC6="-",NA(),BC6)</f>
        <v>971.65</v>
      </c>
      <c r="BE11" s="154">
        <f>IF(BD6="-",NA(),BD6)</f>
        <v>908.98</v>
      </c>
      <c r="BF11" s="154">
        <f>IF(BE6="-",NA(),BE6)</f>
        <v>850.1</v>
      </c>
      <c r="BL11" s="152" t="s">
        <v>4</v>
      </c>
      <c r="BM11" s="154">
        <f>IF(BL6="-",NA(),BL6)</f>
        <v>113.33</v>
      </c>
      <c r="BN11" s="154">
        <f>IF(BM6="-",NA(),BM6)</f>
        <v>108.75</v>
      </c>
      <c r="BO11" s="154">
        <f>IF(BN6="-",NA(),BN6)</f>
        <v>106.45</v>
      </c>
      <c r="BP11" s="154">
        <f>IF(BO6="-",NA(),BO6)</f>
        <v>107.4</v>
      </c>
      <c r="BQ11" s="154">
        <f>IF(BP6="-",NA(),BP6)</f>
        <v>123.44</v>
      </c>
      <c r="BW11" s="152" t="s">
        <v>4</v>
      </c>
      <c r="BX11" s="154">
        <f>IF(BW6="-",NA(),BW6)</f>
        <v>24</v>
      </c>
      <c r="BY11" s="154">
        <f>IF(BX6="-",NA(),BX6)</f>
        <v>25.01</v>
      </c>
      <c r="BZ11" s="154">
        <f>IF(BY6="-",NA(),BY6)</f>
        <v>25.55</v>
      </c>
      <c r="CA11" s="154">
        <f>IF(BZ6="-",NA(),BZ6)</f>
        <v>25.33</v>
      </c>
      <c r="CB11" s="154">
        <f>IF(CA6="-",NA(),CA6)</f>
        <v>22.04</v>
      </c>
      <c r="CH11" s="152" t="s">
        <v>4</v>
      </c>
      <c r="CI11" s="154">
        <f>IF(CH6="-",NA(),CH6)</f>
        <v>44.96</v>
      </c>
      <c r="CJ11" s="154">
        <f>IF(CI6="-",NA(),CI6)</f>
        <v>44.84</v>
      </c>
      <c r="CK11" s="154">
        <f>IF(CJ6="-",NA(),CJ6)</f>
        <v>44.73</v>
      </c>
      <c r="CL11" s="154">
        <f>IF(CK6="-",NA(),CK6)</f>
        <v>44.8</v>
      </c>
      <c r="CM11" s="154">
        <f>IF(CL6="-",NA(),CL6)</f>
        <v>44.84</v>
      </c>
      <c r="CS11" s="152" t="s">
        <v>4</v>
      </c>
      <c r="CT11" s="154">
        <f>IF(CS6="-",NA(),CS6)</f>
        <v>44.44</v>
      </c>
      <c r="CU11" s="154">
        <f>IF(CT6="-",NA(),CT6)</f>
        <v>44.44</v>
      </c>
      <c r="CV11" s="154">
        <f>IF(CU6="-",NA(),CU6)</f>
        <v>44.44</v>
      </c>
      <c r="CW11" s="154">
        <f>IF(CV6="-",NA(),CV6)</f>
        <v>44.44</v>
      </c>
      <c r="CX11" s="154">
        <f>IF(CW6="-",NA(),CW6)</f>
        <v>44.44</v>
      </c>
      <c r="DD11" s="152" t="s">
        <v>4</v>
      </c>
      <c r="DE11" s="154">
        <f>IF(DD6="-",NA(),DD6)</f>
        <v>35.950000000000003</v>
      </c>
      <c r="DF11" s="154">
        <f>IF(DE6="-",NA(),DE6)</f>
        <v>39.75</v>
      </c>
      <c r="DG11" s="154">
        <f>IF(DF6="-",NA(),DF6)</f>
        <v>43.55</v>
      </c>
      <c r="DH11" s="154">
        <f>IF(DG6="-",NA(),DG6)</f>
        <v>47.34</v>
      </c>
      <c r="DI11" s="154">
        <f>IF(DH6="-",NA(),DH6)</f>
        <v>51.09</v>
      </c>
      <c r="DO11" s="152" t="s">
        <v>4</v>
      </c>
      <c r="DP11" s="154">
        <f>IF(DO6="-",NA(),DO6)</f>
        <v>0</v>
      </c>
      <c r="DQ11" s="154">
        <f>IF(DP6="-",NA(),DP6)</f>
        <v>0</v>
      </c>
      <c r="DR11" s="154">
        <f>IF(DQ6="-",NA(),DQ6)</f>
        <v>0</v>
      </c>
      <c r="DS11" s="154">
        <f>IF(DR6="-",NA(),DR6)</f>
        <v>0</v>
      </c>
      <c r="DT11" s="154">
        <f>IF(DS6="-",NA(),DS6)</f>
        <v>0</v>
      </c>
      <c r="DZ11" s="152" t="s">
        <v>4</v>
      </c>
      <c r="EA11" s="154">
        <f>IF(DZ6="-",NA(),DZ6)</f>
        <v>0</v>
      </c>
      <c r="EB11" s="154">
        <f>IF(EA6="-",NA(),EA6)</f>
        <v>0</v>
      </c>
      <c r="EC11" s="154">
        <f>IF(EB6="-",NA(),EB6)</f>
        <v>0</v>
      </c>
      <c r="ED11" s="154">
        <f>IF(EC6="-",NA(),EC6)</f>
        <v>0</v>
      </c>
      <c r="EE11" s="154">
        <f>IF(ED6="-",NA(),ED6)</f>
        <v>0</v>
      </c>
    </row>
    <row r="12" spans="1:140">
      <c r="T12" s="152" t="s">
        <v>34</v>
      </c>
      <c r="U12" s="154">
        <f>IF(Y6="-",NA(),Y6)</f>
        <v>120</v>
      </c>
      <c r="V12" s="154">
        <f>IF(Z6="-",NA(),Z6)</f>
        <v>113.67</v>
      </c>
      <c r="W12" s="154">
        <f>IF(AA6="-",NA(),AA6)</f>
        <v>110.79</v>
      </c>
      <c r="X12" s="154">
        <f>IF(AB6="-",NA(),AB6)</f>
        <v>108.76</v>
      </c>
      <c r="Y12" s="154">
        <f>IF(AC6="-",NA(),AC6)</f>
        <v>110.19</v>
      </c>
      <c r="AE12" s="152" t="s">
        <v>34</v>
      </c>
      <c r="AF12" s="154">
        <f>IF(AJ6="-",NA(),AJ6)</f>
        <v>115.82</v>
      </c>
      <c r="AG12" s="154">
        <f>IF(AK6="-",NA(),AK6)</f>
        <v>118.97</v>
      </c>
      <c r="AH12" s="154">
        <f>IF(AL6="-",NA(),AL6)</f>
        <v>121.15</v>
      </c>
      <c r="AI12" s="154">
        <f>IF(AM6="-",NA(),AM6)</f>
        <v>125.8</v>
      </c>
      <c r="AJ12" s="154">
        <f>IF(AN6="-",NA(),AN6)</f>
        <v>132.55000000000001</v>
      </c>
      <c r="AP12" s="152" t="s">
        <v>34</v>
      </c>
      <c r="AQ12" s="154">
        <f>IF(AU6="-",NA(),AU6)</f>
        <v>549.77</v>
      </c>
      <c r="AR12" s="154">
        <f>IF(AV6="-",NA(),AV6)</f>
        <v>730.25</v>
      </c>
      <c r="AS12" s="154">
        <f>IF(AW6="-",NA(),AW6)</f>
        <v>868.31</v>
      </c>
      <c r="AT12" s="154">
        <f>IF(AX6="-",NA(),AX6)</f>
        <v>732.52</v>
      </c>
      <c r="AU12" s="154">
        <f>IF(AY6="-",NA(),AY6)</f>
        <v>819.73</v>
      </c>
      <c r="BA12" s="152" t="s">
        <v>34</v>
      </c>
      <c r="BB12" s="154">
        <f>IF(BF6="-",NA(),BF6)</f>
        <v>536.28</v>
      </c>
      <c r="BC12" s="154">
        <f>IF(BG6="-",NA(),BG6)</f>
        <v>514.66</v>
      </c>
      <c r="BD12" s="154">
        <f>IF(BH6="-",NA(),BH6)</f>
        <v>504.81</v>
      </c>
      <c r="BE12" s="154">
        <f>IF(BI6="-",NA(),BI6)</f>
        <v>498.01</v>
      </c>
      <c r="BF12" s="154">
        <f>IF(BJ6="-",NA(),BJ6)</f>
        <v>490.39</v>
      </c>
      <c r="BL12" s="152" t="s">
        <v>34</v>
      </c>
      <c r="BM12" s="154">
        <f>IF(BQ6="-",NA(),BQ6)</f>
        <v>100.54</v>
      </c>
      <c r="BN12" s="154">
        <f>IF(BR6="-",NA(),BR6)</f>
        <v>95.99</v>
      </c>
      <c r="BO12" s="154">
        <f>IF(BS6="-",NA(),BS6)</f>
        <v>94.91</v>
      </c>
      <c r="BP12" s="154">
        <f>IF(BT6="-",NA(),BT6)</f>
        <v>90.22</v>
      </c>
      <c r="BQ12" s="154">
        <f>IF(BU6="-",NA(),BU6)</f>
        <v>90.8</v>
      </c>
      <c r="BW12" s="152" t="s">
        <v>34</v>
      </c>
      <c r="BX12" s="154">
        <f>IF(CB6="-",NA(),CB6)</f>
        <v>42.19</v>
      </c>
      <c r="BY12" s="154">
        <f>IF(CC6="-",NA(),CC6)</f>
        <v>44.55</v>
      </c>
      <c r="BZ12" s="154">
        <f>IF(CD6="-",NA(),CD6)</f>
        <v>47.36</v>
      </c>
      <c r="CA12" s="154">
        <f>IF(CE6="-",NA(),CE6)</f>
        <v>49.94</v>
      </c>
      <c r="CB12" s="154">
        <f>IF(CF6="-",NA(),CF6)</f>
        <v>50.56</v>
      </c>
      <c r="CH12" s="152" t="s">
        <v>34</v>
      </c>
      <c r="CI12" s="154">
        <f>IF(CM6="-",NA(),CM6)</f>
        <v>35.54</v>
      </c>
      <c r="CJ12" s="154">
        <f>IF(CN6="-",NA(),CN6)</f>
        <v>35.24</v>
      </c>
      <c r="CK12" s="154">
        <f>IF(CO6="-",NA(),CO6)</f>
        <v>35.22</v>
      </c>
      <c r="CL12" s="154">
        <f>IF(CP6="-",NA(),CP6)</f>
        <v>34.92</v>
      </c>
      <c r="CM12" s="154">
        <f>IF(CQ6="-",NA(),CQ6)</f>
        <v>34.19</v>
      </c>
      <c r="CS12" s="152" t="s">
        <v>34</v>
      </c>
      <c r="CT12" s="154">
        <f>IF(CX6="-",NA(),CX6)</f>
        <v>50.81</v>
      </c>
      <c r="CU12" s="154">
        <f>IF(CY6="-",NA(),CY6)</f>
        <v>50.28</v>
      </c>
      <c r="CV12" s="154">
        <f>IF(CZ6="-",NA(),CZ6)</f>
        <v>51.42</v>
      </c>
      <c r="CW12" s="154">
        <f>IF(DA6="-",NA(),DA6)</f>
        <v>50.9</v>
      </c>
      <c r="CX12" s="154">
        <f>IF(DB6="-",NA(),DB6)</f>
        <v>49.05</v>
      </c>
      <c r="DD12" s="152" t="s">
        <v>34</v>
      </c>
      <c r="DE12" s="154">
        <f>IF(DI6="-",NA(),DI6)</f>
        <v>53.32</v>
      </c>
      <c r="DF12" s="154">
        <f>IF(DJ6="-",NA(),DJ6)</f>
        <v>53.4</v>
      </c>
      <c r="DG12" s="154">
        <f>IF(DK6="-",NA(),DK6)</f>
        <v>53.49</v>
      </c>
      <c r="DH12" s="154">
        <f>IF(DL6="-",NA(),DL6)</f>
        <v>54.3</v>
      </c>
      <c r="DI12" s="154">
        <f>IF(DM6="-",NA(),DM6)</f>
        <v>55.32</v>
      </c>
      <c r="DO12" s="152" t="s">
        <v>34</v>
      </c>
      <c r="DP12" s="154">
        <f>IF(DT6="-",NA(),DT6)</f>
        <v>3.56</v>
      </c>
      <c r="DQ12" s="154">
        <f>IF(DU6="-",NA(),DU6)</f>
        <v>3.46</v>
      </c>
      <c r="DR12" s="154">
        <f>IF(DV6="-",NA(),DV6)</f>
        <v>3.28</v>
      </c>
      <c r="DS12" s="154">
        <f>IF(DW6="-",NA(),DW6)</f>
        <v>4.66</v>
      </c>
      <c r="DT12" s="154">
        <f>IF(DX6="-",NA(),DX6)</f>
        <v>7.35</v>
      </c>
      <c r="DZ12" s="152" t="s">
        <v>34</v>
      </c>
      <c r="EA12" s="154">
        <f>IF(EE6="-",NA(),EE6)</f>
        <v>6.e-002</v>
      </c>
      <c r="EB12" s="154">
        <f>IF(EF6="-",NA(),EF6)</f>
        <v>0.13</v>
      </c>
      <c r="EC12" s="154">
        <f>IF(EG6="-",NA(),EG6)</f>
        <v>2.e-002</v>
      </c>
      <c r="ED12" s="154">
        <f>IF(EH6="-",NA(),EH6)</f>
        <v>6.e-002</v>
      </c>
      <c r="EE12" s="154">
        <f>IF(EI6="-",NA(),EI6)</f>
        <v>9.e-002</v>
      </c>
    </row>
  </sheetData>
  <mergeCells count="14"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  <mergeCell ref="CS4:DC4"/>
    <mergeCell ref="DD4:DN4"/>
    <mergeCell ref="DO4:DY4"/>
    <mergeCell ref="DZ4:EJ4"/>
    <mergeCell ref="H3:S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浦　結希</cp:lastModifiedBy>
  <dcterms:created xsi:type="dcterms:W3CDTF">2022-01-17T00:16:27Z</dcterms:created>
  <dcterms:modified xsi:type="dcterms:W3CDTF">2022-01-17T01:34:26Z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2022-01-17T01:34:26Z</vt:filetime>
  </property>
</Properties>
</file>