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YJQlY/IklD/aErn95xkocNK+Kv/695zHC8X9icMOJBjEEX1SYKYOJyAnOuAfJZ4/DWJCQ7oLILVi4ZHBteDS9g==" workbookSaltValue="oxipUyAeteibe53t+ENoAQ==" workbookSpinCount="100000"/>
  <bookViews>
    <workbookView xWindow="0" yWindow="0" windowWidth="15360" windowHeight="764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<sst xmlns="http://schemas.openxmlformats.org/spreadsheetml/2006/main" xmlns:r="http://schemas.openxmlformats.org/officeDocument/2006/relationships" count="115" uniqueCount="115">
  <si>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</si>
  <si>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</si>
  <si>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</si>
  <si>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</si>
  <si>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</si>
  <si>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</si>
  <si>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</si>
  <si>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</si>
  <si>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</si>
  <si>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</si>
  <si>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</si>
  <si>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</si>
  <si>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</si>
  <si>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</si>
  <si>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</si>
  <si>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</si>
  <si>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</si>
  <si>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</si>
  <si>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</si>
  <si>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</si>
  <si>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</si>
  <si>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</si>
  <si>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</si>
  <si>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</si>
  <si>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</si>
  <si>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</si>
  <si>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</si>
  <si>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</si>
  <si>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</si>
  <si>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</si>
  <si>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</si>
  <si>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</si>
  <si>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</si>
  <si>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</si>
  <si>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</si>
  <si>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</si>
  <si>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</si>
  <si>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</si>
  <si>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</si>
  <si>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</si>
  <si>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</si>
  <si>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</si>
  <si>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</si>
  <si>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</si>
  <si>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</si>
  <si>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</si>
  <si>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</si>
  <si>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</si>
  <si>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</si>
  <si>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</si>
  <si>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</si>
  <si>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</si>
  <si>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</si>
  <si>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</si>
  <si>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</si>
  <si>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</si>
  <si>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</si>
  <si>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</si>
  <si>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</si>
  <si>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</si>
  <si>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</si>
  <si>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</si>
  <si>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</si>
  <si>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</si>
  <si>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</si>
  <si>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</si>
  <si>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</si>
  <si>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</si>
  <si>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</si>
  <si>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</si>
  <si>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</si>
  <si>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</si>
  <si>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</si>
  <si>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</si>
  <si>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</si>
  <si>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</si>
  <si>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</si>
  <si>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</si>
  <si>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</si>
  <si>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</si>
  <si>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</si>
  <si>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</si>
  <si>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</si>
  <si>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</si>
  <si>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</si>
  <si>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</si>
  <si>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</si>
  <si>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</si>
  <si>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</si>
  <si>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</si>
  <si>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</si>
  <si>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</si>
  <si>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</si>
  <si>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</si>
  <si>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</si>
  <si>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富山県　砺波市</t>
  </si>
  <si>
    <t>法適用</t>
  </si>
  <si>
    <t>下水道事業</t>
  </si>
  <si>
    <t>公共下水道</t>
  </si>
  <si>
    <t>Cd2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</si>
  <si>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</si>
  <si>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</si>
  <si>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</si>
  <si>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</si>
  <si>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</si>
  <si>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</si>
  <si>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</si>
  <si>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</si>
  <si>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</si>
  <si>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</si>
  <si>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</si>
  <si>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</si>
  <si>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①有形固定資産減価償却率：類似団体に比べて減価償却は進行していないが、将来の更新に備え確実に財源を確保しておく必要がある。
②管渠老朽化率、③管渠改善率：</t>
    </r>
    <r>
      <rPr>
        <sz val="11"/>
        <color theme="1"/>
        <rFont val="ＭＳ ゴシック"/>
      </rPr>
      <t>本市の公共下水道事業については、平成３年の供用開始で、管渠については法定耐用年数を経過していないため、当面大規模な施設更新は見込んでいない。
　平成３０年度に策定したストックマネジメント計画に基づき、計画的・効果的な更新を行う。</t>
    </r>
    <rPh sb="1" eb="3">
      <t>ユウケイ</t>
    </rPh>
    <rPh sb="3" eb="7">
      <t>コテイシサン</t>
    </rPh>
    <rPh sb="7" eb="9">
      <t>ゲンカ</t>
    </rPh>
    <rPh sb="9" eb="12">
      <t>ショウキャクリツ</t>
    </rPh>
    <rPh sb="13" eb="15">
      <t>ルイジ</t>
    </rPh>
    <rPh sb="15" eb="17">
      <t>ダンタイ</t>
    </rPh>
    <rPh sb="18" eb="19">
      <t>クラ</t>
    </rPh>
    <rPh sb="21" eb="23">
      <t>ゲンカ</t>
    </rPh>
    <rPh sb="23" eb="25">
      <t>ショウキャク</t>
    </rPh>
    <rPh sb="26" eb="28">
      <t>シンコウ</t>
    </rPh>
    <rPh sb="35" eb="37">
      <t>ショウライ</t>
    </rPh>
    <rPh sb="38" eb="40">
      <t>コウシン</t>
    </rPh>
    <rPh sb="41" eb="42">
      <t>ソナ</t>
    </rPh>
    <rPh sb="43" eb="45">
      <t>カクジツ</t>
    </rPh>
    <rPh sb="46" eb="48">
      <t>ザイゲン</t>
    </rPh>
    <rPh sb="49" eb="51">
      <t>カクホ</t>
    </rPh>
    <rPh sb="55" eb="57">
      <t>ヒツヨウ</t>
    </rPh>
    <rPh sb="63" eb="65">
      <t>カンキョ</t>
    </rPh>
    <rPh sb="65" eb="68">
      <t>ロウキュウカ</t>
    </rPh>
    <rPh sb="68" eb="69">
      <t>リツ</t>
    </rPh>
    <rPh sb="71" eb="73">
      <t>カンキョ</t>
    </rPh>
    <rPh sb="73" eb="76">
      <t>カイゼンリツ</t>
    </rPh>
    <rPh sb="77" eb="79">
      <t>ホンシ</t>
    </rPh>
    <rPh sb="80" eb="82">
      <t>コウキョウ</t>
    </rPh>
    <rPh sb="82" eb="85">
      <t>ゲスイドウ</t>
    </rPh>
    <rPh sb="85" eb="87">
      <t>ジギョウ</t>
    </rPh>
    <rPh sb="93" eb="95">
      <t>ヘイセイ</t>
    </rPh>
    <rPh sb="96" eb="97">
      <t>ネン</t>
    </rPh>
    <rPh sb="98" eb="100">
      <t>キョウヨウ</t>
    </rPh>
    <rPh sb="100" eb="102">
      <t>カイシ</t>
    </rPh>
    <rPh sb="104" eb="106">
      <t>カンキョ</t>
    </rPh>
    <rPh sb="111" eb="113">
      <t>ホウテイ</t>
    </rPh>
    <rPh sb="113" eb="115">
      <t>タイヨウ</t>
    </rPh>
    <rPh sb="115" eb="117">
      <t>ネンスウ</t>
    </rPh>
    <rPh sb="118" eb="120">
      <t>ケイカ</t>
    </rPh>
    <rPh sb="128" eb="130">
      <t>トウメン</t>
    </rPh>
    <rPh sb="130" eb="133">
      <t>ダイキボ</t>
    </rPh>
    <rPh sb="134" eb="136">
      <t>シセツ</t>
    </rPh>
    <rPh sb="136" eb="138">
      <t>コウシン</t>
    </rPh>
    <rPh sb="139" eb="141">
      <t>ミコ</t>
    </rPh>
    <rPh sb="149" eb="151">
      <t>ヘイセイ</t>
    </rPh>
    <rPh sb="153" eb="155">
      <t>ネンド</t>
    </rPh>
    <rPh sb="156" eb="158">
      <t>サクテイ</t>
    </rPh>
    <rPh sb="170" eb="172">
      <t>ケイカク</t>
    </rPh>
    <rPh sb="173" eb="174">
      <t>モト</t>
    </rPh>
    <rPh sb="177" eb="180">
      <t>ケイカクテキ</t>
    </rPh>
    <rPh sb="181" eb="184">
      <t>コウカテキ</t>
    </rPh>
    <rPh sb="185" eb="187">
      <t>コウシン</t>
    </rPh>
    <rPh sb="188" eb="189">
      <t>オコナ</t>
    </rPh>
    <phoneticPr fontId="1"/>
  </si>
  <si>
    <r>
      <t>　本市の公共下水道事業は、概ね整備が終了しており、水洗化率が比較的高い。汚水処理に要する費用も概ね使用料収入によって賄えており、企業債の償還も順次終了することから、今後は更なる経営状況の改善が見込まれる。
　本市全体の汚水処理人口普及率は、</t>
    </r>
    <r>
      <rPr>
        <sz val="11"/>
        <color theme="1"/>
        <rFont val="ＭＳ ゴシック"/>
      </rPr>
      <t>令和２年度末で８９．９％で、未整備地域の早期整備を図るため、令和２年度に下水道整備基本計画の見直しを行ったところである。これに基づき、事業効率の高い整備を行うことで水洗化率の向上と使用料収入の確保を促進し、経営の健全化に努める。
　また、経営戦略については令和元年度に策定しており、令和６年度に見直しを予定している。</t>
    </r>
    <rPh sb="1" eb="3">
      <t>ホンシ</t>
    </rPh>
    <rPh sb="4" eb="6">
      <t>コウキョウ</t>
    </rPh>
    <rPh sb="6" eb="9">
      <t>ゲスイドウ</t>
    </rPh>
    <rPh sb="9" eb="11">
      <t>ジギョウ</t>
    </rPh>
    <rPh sb="13" eb="14">
      <t>オオム</t>
    </rPh>
    <rPh sb="15" eb="17">
      <t>セイビ</t>
    </rPh>
    <rPh sb="18" eb="20">
      <t>シュウリョウ</t>
    </rPh>
    <rPh sb="25" eb="28">
      <t>スイセンカ</t>
    </rPh>
    <rPh sb="28" eb="29">
      <t>リツ</t>
    </rPh>
    <rPh sb="30" eb="33">
      <t>ヒカクテキ</t>
    </rPh>
    <rPh sb="33" eb="34">
      <t>タカ</t>
    </rPh>
    <rPh sb="64" eb="67">
      <t>キギョウサイ</t>
    </rPh>
    <rPh sb="68" eb="70">
      <t>ショウカン</t>
    </rPh>
    <rPh sb="71" eb="73">
      <t>ジュンジ</t>
    </rPh>
    <rPh sb="73" eb="75">
      <t>シュウリョウ</t>
    </rPh>
    <rPh sb="82" eb="84">
      <t>コンゴ</t>
    </rPh>
    <rPh sb="85" eb="86">
      <t>サラ</t>
    </rPh>
    <rPh sb="88" eb="90">
      <t>ケイエイ</t>
    </rPh>
    <rPh sb="90" eb="92">
      <t>ジョウキョウ</t>
    </rPh>
    <rPh sb="93" eb="95">
      <t>カイゼン</t>
    </rPh>
    <rPh sb="96" eb="98">
      <t>ミコ</t>
    </rPh>
    <rPh sb="104" eb="106">
      <t>ホンシ</t>
    </rPh>
    <rPh sb="106" eb="108">
      <t>ゼンタイ</t>
    </rPh>
    <rPh sb="109" eb="111">
      <t>オスイ</t>
    </rPh>
    <rPh sb="111" eb="113">
      <t>ショリ</t>
    </rPh>
    <rPh sb="113" eb="115">
      <t>ジンコウ</t>
    </rPh>
    <rPh sb="115" eb="118">
      <t>フキュウリツ</t>
    </rPh>
    <rPh sb="120" eb="122">
      <t>レイワ</t>
    </rPh>
    <rPh sb="123" eb="125">
      <t>ネンド</t>
    </rPh>
    <rPh sb="125" eb="126">
      <t>マツ</t>
    </rPh>
    <rPh sb="134" eb="137">
      <t>ミセイビ</t>
    </rPh>
    <rPh sb="137" eb="139">
      <t>チイキ</t>
    </rPh>
    <rPh sb="140" eb="142">
      <t>ソウキ</t>
    </rPh>
    <rPh sb="142" eb="144">
      <t>セイビ</t>
    </rPh>
    <rPh sb="145" eb="146">
      <t>ハカ</t>
    </rPh>
    <rPh sb="150" eb="152">
      <t>レイワ</t>
    </rPh>
    <rPh sb="153" eb="155">
      <t>ネンド</t>
    </rPh>
    <rPh sb="156" eb="159">
      <t>ゲスイドウ</t>
    </rPh>
    <rPh sb="159" eb="161">
      <t>セイビ</t>
    </rPh>
    <rPh sb="161" eb="163">
      <t>キホン</t>
    </rPh>
    <rPh sb="163" eb="165">
      <t>ケイカク</t>
    </rPh>
    <rPh sb="166" eb="168">
      <t>ミナオ</t>
    </rPh>
    <rPh sb="170" eb="171">
      <t>オコナ</t>
    </rPh>
    <rPh sb="183" eb="184">
      <t>モト</t>
    </rPh>
    <rPh sb="187" eb="189">
      <t>ジギョウ</t>
    </rPh>
    <rPh sb="189" eb="191">
      <t>コウリツ</t>
    </rPh>
    <rPh sb="192" eb="193">
      <t>タカ</t>
    </rPh>
    <rPh sb="194" eb="196">
      <t>セイビ</t>
    </rPh>
    <rPh sb="197" eb="198">
      <t>オコナ</t>
    </rPh>
    <rPh sb="202" eb="205">
      <t>スイセンカ</t>
    </rPh>
    <rPh sb="205" eb="206">
      <t>リツ</t>
    </rPh>
    <rPh sb="207" eb="209">
      <t>コウジョウ</t>
    </rPh>
    <rPh sb="210" eb="213">
      <t>シヨウリョウ</t>
    </rPh>
    <rPh sb="213" eb="215">
      <t>シュウニュウ</t>
    </rPh>
    <rPh sb="216" eb="218">
      <t>カクホ</t>
    </rPh>
    <rPh sb="219" eb="221">
      <t>ソクシン</t>
    </rPh>
    <rPh sb="223" eb="225">
      <t>ケイエイ</t>
    </rPh>
    <rPh sb="226" eb="229">
      <t>ケンゼンカ</t>
    </rPh>
    <rPh sb="230" eb="231">
      <t>ツト</t>
    </rPh>
    <rPh sb="239" eb="241">
      <t>ケイエイ</t>
    </rPh>
    <rPh sb="241" eb="243">
      <t>センリャク</t>
    </rPh>
    <rPh sb="248" eb="250">
      <t>レイワ</t>
    </rPh>
    <rPh sb="250" eb="251">
      <t>ゲン</t>
    </rPh>
    <rPh sb="251" eb="253">
      <t>ネンド</t>
    </rPh>
    <rPh sb="254" eb="256">
      <t>サクテイ</t>
    </rPh>
    <rPh sb="261" eb="263">
      <t>レイワ</t>
    </rPh>
    <rPh sb="264" eb="266">
      <t>ネンド</t>
    </rPh>
    <rPh sb="267" eb="269">
      <t>ミナオ</t>
    </rPh>
    <rPh sb="271" eb="273">
      <t>ヨテイ</t>
    </rPh>
    <phoneticPr fontId="1"/>
  </si>
  <si>
    <r>
      <t>①経常収支比率：100%を上回って黒字となっており、類似団体よりも高い水準である。引き続き健全な運営に努め、将来の更新投資等に充てる財源を確実にストックしていく必要がある。
②累積欠損金比率：累積欠損金は生じていないが、今後も使用料収入の確保と維持管理費の節減に注力する必要がある。
③流動比率</t>
    </r>
    <r>
      <rPr>
        <sz val="11"/>
        <color theme="1"/>
        <rFont val="ＭＳ ゴシック"/>
      </rPr>
      <t>、④企業債残高対事業規模比率：本市の公共下水道事業は概ね整備終了しており、企業債の償還も順次終了することから、今後、徐々に改善が見込まれる。
⑤経費回収率：使用料で回収すべき経費を、概ね全て賄えている。将来の更新に備え、引き続き財源を確保していく必要がある。
⑥汚水処理原価：類似団体に比べて低い水準であることに加え、汚水処理費自体は縮減傾向にある。今後も継続して経費の削減に努めたい。
⑦施設利用率：該当なし
⑧水洗化率：類似団体よりも高い水準であり、更なる接続率向上に向けて広報・啓発に引き続き努めたい。</t>
    </r>
    <rPh sb="1" eb="3">
      <t>ケイジョウ</t>
    </rPh>
    <rPh sb="3" eb="5">
      <t>シュウシ</t>
    </rPh>
    <rPh sb="5" eb="7">
      <t>ヒリツ</t>
    </rPh>
    <rPh sb="13" eb="15">
      <t>ウワマワ</t>
    </rPh>
    <rPh sb="17" eb="19">
      <t>クロジ</t>
    </rPh>
    <rPh sb="26" eb="28">
      <t>ルイジ</t>
    </rPh>
    <rPh sb="28" eb="30">
      <t>ダンタイ</t>
    </rPh>
    <rPh sb="33" eb="34">
      <t>タカ</t>
    </rPh>
    <rPh sb="35" eb="37">
      <t>スイジュン</t>
    </rPh>
    <rPh sb="41" eb="42">
      <t>ヒ</t>
    </rPh>
    <rPh sb="43" eb="44">
      <t>ツヅ</t>
    </rPh>
    <rPh sb="45" eb="47">
      <t>ケンゼン</t>
    </rPh>
    <rPh sb="48" eb="50">
      <t>ウンエイ</t>
    </rPh>
    <rPh sb="51" eb="52">
      <t>ツト</t>
    </rPh>
    <rPh sb="54" eb="56">
      <t>ショウライ</t>
    </rPh>
    <rPh sb="57" eb="59">
      <t>コウシン</t>
    </rPh>
    <rPh sb="59" eb="61">
      <t>トウシ</t>
    </rPh>
    <rPh sb="61" eb="62">
      <t>トウ</t>
    </rPh>
    <rPh sb="63" eb="64">
      <t>ア</t>
    </rPh>
    <rPh sb="66" eb="68">
      <t>ザイゲン</t>
    </rPh>
    <rPh sb="69" eb="71">
      <t>カクジツ</t>
    </rPh>
    <rPh sb="80" eb="82">
      <t>ヒツヨウ</t>
    </rPh>
    <rPh sb="88" eb="90">
      <t>ルイセキ</t>
    </rPh>
    <rPh sb="90" eb="93">
      <t>ケッソンキン</t>
    </rPh>
    <rPh sb="93" eb="95">
      <t>ヒリツ</t>
    </rPh>
    <rPh sb="96" eb="98">
      <t>ルイセキ</t>
    </rPh>
    <rPh sb="98" eb="101">
      <t>ケッソンキン</t>
    </rPh>
    <rPh sb="102" eb="103">
      <t>ショウ</t>
    </rPh>
    <rPh sb="110" eb="112">
      <t>コンゴ</t>
    </rPh>
    <rPh sb="113" eb="116">
      <t>シヨウリョウ</t>
    </rPh>
    <rPh sb="116" eb="118">
      <t>シュウニュウ</t>
    </rPh>
    <rPh sb="119" eb="121">
      <t>カクホ</t>
    </rPh>
    <rPh sb="122" eb="124">
      <t>イジ</t>
    </rPh>
    <rPh sb="124" eb="127">
      <t>カンリヒ</t>
    </rPh>
    <rPh sb="128" eb="129">
      <t>セツ</t>
    </rPh>
    <rPh sb="129" eb="130">
      <t>ゲン</t>
    </rPh>
    <rPh sb="131" eb="133">
      <t>チュウリョク</t>
    </rPh>
    <rPh sb="135" eb="137">
      <t>ヒツヨウ</t>
    </rPh>
    <rPh sb="143" eb="145">
      <t>リュウドウ</t>
    </rPh>
    <rPh sb="145" eb="147">
      <t>ヒリツ</t>
    </rPh>
    <rPh sb="162" eb="164">
      <t>ホンシ</t>
    </rPh>
    <rPh sb="165" eb="167">
      <t>コウキョウ</t>
    </rPh>
    <rPh sb="167" eb="170">
      <t>ゲスイドウ</t>
    </rPh>
    <rPh sb="170" eb="172">
      <t>ジギョウ</t>
    </rPh>
    <rPh sb="173" eb="174">
      <t>オオム</t>
    </rPh>
    <rPh sb="175" eb="177">
      <t>セイビ</t>
    </rPh>
    <rPh sb="177" eb="179">
      <t>シュウリョウ</t>
    </rPh>
    <rPh sb="184" eb="187">
      <t>キギョウサイ</t>
    </rPh>
    <rPh sb="188" eb="190">
      <t>ショウカン</t>
    </rPh>
    <rPh sb="191" eb="193">
      <t>ジュンジ</t>
    </rPh>
    <rPh sb="193" eb="195">
      <t>シュウリョウ</t>
    </rPh>
    <rPh sb="202" eb="204">
      <t>コンゴ</t>
    </rPh>
    <rPh sb="205" eb="207">
      <t>ジョジョ</t>
    </rPh>
    <rPh sb="208" eb="210">
      <t>カイゼン</t>
    </rPh>
    <rPh sb="211" eb="213">
      <t>ミコ</t>
    </rPh>
    <rPh sb="219" eb="221">
      <t>ケイヒ</t>
    </rPh>
    <rPh sb="221" eb="223">
      <t>カイシュウ</t>
    </rPh>
    <rPh sb="223" eb="224">
      <t>リツ</t>
    </rPh>
    <rPh sb="225" eb="227">
      <t>シヨウ</t>
    </rPh>
    <rPh sb="227" eb="228">
      <t>リョウ</t>
    </rPh>
    <rPh sb="229" eb="231">
      <t>カイシュウ</t>
    </rPh>
    <rPh sb="234" eb="236">
      <t>ケイヒ</t>
    </rPh>
    <rPh sb="238" eb="239">
      <t>オオム</t>
    </rPh>
    <rPh sb="240" eb="241">
      <t>スベ</t>
    </rPh>
    <rPh sb="242" eb="243">
      <t>マカナ</t>
    </rPh>
    <rPh sb="248" eb="250">
      <t>ショウライ</t>
    </rPh>
    <rPh sb="251" eb="253">
      <t>コウシン</t>
    </rPh>
    <rPh sb="254" eb="255">
      <t>ソナ</t>
    </rPh>
    <rPh sb="257" eb="258">
      <t>ヒ</t>
    </rPh>
    <rPh sb="259" eb="260">
      <t>ツヅ</t>
    </rPh>
    <rPh sb="261" eb="263">
      <t>ザイゲン</t>
    </rPh>
    <rPh sb="264" eb="266">
      <t>カクホ</t>
    </rPh>
    <rPh sb="270" eb="272">
      <t>ヒツヨウ</t>
    </rPh>
    <rPh sb="278" eb="280">
      <t>オスイ</t>
    </rPh>
    <rPh sb="280" eb="282">
      <t>ショリ</t>
    </rPh>
    <rPh sb="282" eb="284">
      <t>ゲンカ</t>
    </rPh>
    <rPh sb="285" eb="287">
      <t>ルイジ</t>
    </rPh>
    <rPh sb="287" eb="289">
      <t>ダンタイ</t>
    </rPh>
    <rPh sb="290" eb="291">
      <t>クラ</t>
    </rPh>
    <rPh sb="293" eb="294">
      <t>ヒク</t>
    </rPh>
    <rPh sb="295" eb="297">
      <t>スイジュン</t>
    </rPh>
    <rPh sb="303" eb="304">
      <t>クワ</t>
    </rPh>
    <rPh sb="306" eb="308">
      <t>オスイ</t>
    </rPh>
    <rPh sb="308" eb="310">
      <t>ショリ</t>
    </rPh>
    <rPh sb="310" eb="311">
      <t>ヒ</t>
    </rPh>
    <rPh sb="311" eb="313">
      <t>ジタイ</t>
    </rPh>
    <rPh sb="314" eb="316">
      <t>シュクゲン</t>
    </rPh>
    <rPh sb="316" eb="318">
      <t>ケイコウ</t>
    </rPh>
    <rPh sb="322" eb="324">
      <t>コンゴ</t>
    </rPh>
    <rPh sb="325" eb="327">
      <t>ケイゾク</t>
    </rPh>
    <rPh sb="329" eb="331">
      <t>ケイヒ</t>
    </rPh>
    <rPh sb="332" eb="334">
      <t>サクゲン</t>
    </rPh>
    <rPh sb="335" eb="336">
      <t>ツト</t>
    </rPh>
    <rPh sb="342" eb="344">
      <t>シセツ</t>
    </rPh>
    <rPh sb="344" eb="347">
      <t>リヨウリツ</t>
    </rPh>
    <rPh sb="348" eb="350">
      <t>ガイトウ</t>
    </rPh>
    <rPh sb="354" eb="356">
      <t>スイセン</t>
    </rPh>
    <rPh sb="356" eb="357">
      <t>カ</t>
    </rPh>
    <rPh sb="357" eb="358">
      <t>リツ</t>
    </rPh>
    <rPh sb="359" eb="361">
      <t>ルイジ</t>
    </rPh>
    <rPh sb="361" eb="363">
      <t>ダンタイ</t>
    </rPh>
    <rPh sb="366" eb="367">
      <t>タカ</t>
    </rPh>
    <rPh sb="368" eb="370">
      <t>スイジュン</t>
    </rPh>
    <rPh sb="374" eb="375">
      <t>サラ</t>
    </rPh>
    <rPh sb="377" eb="379">
      <t>セツゾク</t>
    </rPh>
    <rPh sb="379" eb="380">
      <t>リツ</t>
    </rPh>
    <rPh sb="380" eb="382">
      <t>コウジョウ</t>
    </rPh>
    <rPh sb="383" eb="384">
      <t>ム</t>
    </rPh>
    <rPh sb="386" eb="388">
      <t>コウホウ</t>
    </rPh>
    <rPh sb="389" eb="391">
      <t>ケイハツ</t>
    </rPh>
    <rPh sb="392" eb="393">
      <t>ヒ</t>
    </rPh>
    <rPh sb="394" eb="395">
      <t>ツヅ</t>
    </rPh>
    <rPh sb="396" eb="397">
      <t>ツト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</si>
</sst>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0.32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151.63999999999999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0</c:v>
                </c:pt>
                <c:pt idx="4">
                  <c:v>107.81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3.28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0</c:v>
                </c:pt>
                <c:pt idx="4">
                  <c:v>19.93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formatCode="#,##0.00;&quot;△&quot;#,##0.00">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0</c:v>
                </c:pt>
                <c:pt idx="4">
                  <c:v>18.2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40.71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0</c:v>
                </c:pt>
                <c:pt idx="4">
                  <c:v>48.56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959.94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0</c:v>
                </c:pt>
                <c:pt idx="4">
                  <c:v>1245.0999999999999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97.96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0</c:v>
                </c:pt>
                <c:pt idx="4">
                  <c:v>79.77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179.61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0</c:v>
                </c:pt>
                <c:pt idx="4">
                  <c:v>214.56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0</c:v>
                </c:pt>
                <c:pt idx="4">
                  <c:v>49.47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96.94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0</c:v>
                </c:pt>
                <c:pt idx="4">
                  <c:v>82.06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387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4154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99922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25689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387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4154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99922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25689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38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1607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8376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0141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【106.67】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95909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1676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【67.52】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47444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【705.21】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47444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1676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95909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0141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【98.96】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367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【36.52】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30840"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1905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【0.30】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10" zoomScale="75" zoomScaleNormal="75" workbookViewId="0">
      <selection activeCell="CA19" sqref="CA19"/>
    </sheetView>
  </sheetViews>
  <sheetFormatPr defaultColWidth="2.6328125" defaultRowHeight="13.5"/>
  <cols>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富山県　砺波市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13</v>
      </c>
      <c r="J7" s="5"/>
      <c r="K7" s="5"/>
      <c r="L7" s="5"/>
      <c r="M7" s="5"/>
      <c r="N7" s="5"/>
      <c r="O7" s="5"/>
      <c r="P7" s="5" t="s">
        <v>6</v>
      </c>
      <c r="Q7" s="5"/>
      <c r="R7" s="5"/>
      <c r="S7" s="5"/>
      <c r="T7" s="5"/>
      <c r="U7" s="5"/>
      <c r="V7" s="5"/>
      <c r="W7" s="5" t="s">
        <v>15</v>
      </c>
      <c r="X7" s="5"/>
      <c r="Y7" s="5"/>
      <c r="Z7" s="5"/>
      <c r="AA7" s="5"/>
      <c r="AB7" s="5"/>
      <c r="AC7" s="5"/>
      <c r="AD7" s="5" t="s">
        <v>5</v>
      </c>
      <c r="AE7" s="5"/>
      <c r="AF7" s="5"/>
      <c r="AG7" s="5"/>
      <c r="AH7" s="5"/>
      <c r="AI7" s="5"/>
      <c r="AJ7" s="5"/>
      <c r="AK7" s="3"/>
      <c r="AL7" s="5" t="s">
        <v>16</v>
      </c>
      <c r="AM7" s="5"/>
      <c r="AN7" s="5"/>
      <c r="AO7" s="5"/>
      <c r="AP7" s="5"/>
      <c r="AQ7" s="5"/>
      <c r="AR7" s="5"/>
      <c r="AS7" s="5"/>
      <c r="AT7" s="5" t="s">
        <v>11</v>
      </c>
      <c r="AU7" s="5"/>
      <c r="AV7" s="5"/>
      <c r="AW7" s="5"/>
      <c r="AX7" s="5"/>
      <c r="AY7" s="5"/>
      <c r="AZ7" s="5"/>
      <c r="BA7" s="5"/>
      <c r="BB7" s="5" t="s">
        <v>17</v>
      </c>
      <c r="BC7" s="5"/>
      <c r="BD7" s="5"/>
      <c r="BE7" s="5"/>
      <c r="BF7" s="5"/>
      <c r="BG7" s="5"/>
      <c r="BH7" s="5"/>
      <c r="BI7" s="5"/>
      <c r="BJ7" s="3"/>
      <c r="BK7" s="3"/>
      <c r="BL7" s="27" t="s">
        <v>18</v>
      </c>
      <c r="BM7" s="39"/>
      <c r="BN7" s="39"/>
      <c r="BO7" s="39"/>
      <c r="BP7" s="39"/>
      <c r="BQ7" s="39"/>
      <c r="BR7" s="39"/>
      <c r="BS7" s="39"/>
      <c r="BT7" s="39"/>
      <c r="BU7" s="39"/>
      <c r="BV7" s="39"/>
      <c r="BW7" s="39"/>
      <c r="BX7" s="39"/>
      <c r="BY7" s="55"/>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Cd2</v>
      </c>
      <c r="X8" s="6"/>
      <c r="Y8" s="6"/>
      <c r="Z8" s="6"/>
      <c r="AA8" s="6"/>
      <c r="AB8" s="6"/>
      <c r="AC8" s="6"/>
      <c r="AD8" s="21" t="str">
        <f>データ!$M$6</f>
        <v>非設置</v>
      </c>
      <c r="AE8" s="21"/>
      <c r="AF8" s="21"/>
      <c r="AG8" s="21"/>
      <c r="AH8" s="21"/>
      <c r="AI8" s="21"/>
      <c r="AJ8" s="21"/>
      <c r="AK8" s="3"/>
      <c r="AL8" s="22">
        <f>データ!S6</f>
        <v>48088</v>
      </c>
      <c r="AM8" s="22"/>
      <c r="AN8" s="22"/>
      <c r="AO8" s="22"/>
      <c r="AP8" s="22"/>
      <c r="AQ8" s="22"/>
      <c r="AR8" s="22"/>
      <c r="AS8" s="22"/>
      <c r="AT8" s="7">
        <f>データ!T6</f>
        <v>127.03</v>
      </c>
      <c r="AU8" s="7"/>
      <c r="AV8" s="7"/>
      <c r="AW8" s="7"/>
      <c r="AX8" s="7"/>
      <c r="AY8" s="7"/>
      <c r="AZ8" s="7"/>
      <c r="BA8" s="7"/>
      <c r="BB8" s="7">
        <f>データ!U6</f>
        <v>378.56</v>
      </c>
      <c r="BC8" s="7"/>
      <c r="BD8" s="7"/>
      <c r="BE8" s="7"/>
      <c r="BF8" s="7"/>
      <c r="BG8" s="7"/>
      <c r="BH8" s="7"/>
      <c r="BI8" s="7"/>
      <c r="BJ8" s="3"/>
      <c r="BK8" s="3"/>
      <c r="BL8" s="28" t="s">
        <v>12</v>
      </c>
      <c r="BM8" s="40"/>
      <c r="BN8" s="49" t="s">
        <v>20</v>
      </c>
      <c r="BO8" s="52"/>
      <c r="BP8" s="52"/>
      <c r="BQ8" s="52"/>
      <c r="BR8" s="52"/>
      <c r="BS8" s="52"/>
      <c r="BT8" s="52"/>
      <c r="BU8" s="52"/>
      <c r="BV8" s="52"/>
      <c r="BW8" s="52"/>
      <c r="BX8" s="52"/>
      <c r="BY8" s="56"/>
    </row>
    <row r="9" spans="1:78" ht="18.75" customHeight="1">
      <c r="A9" s="2"/>
      <c r="B9" s="5" t="s">
        <v>22</v>
      </c>
      <c r="C9" s="5"/>
      <c r="D9" s="5"/>
      <c r="E9" s="5"/>
      <c r="F9" s="5"/>
      <c r="G9" s="5"/>
      <c r="H9" s="5"/>
      <c r="I9" s="5" t="s">
        <v>23</v>
      </c>
      <c r="J9" s="5"/>
      <c r="K9" s="5"/>
      <c r="L9" s="5"/>
      <c r="M9" s="5"/>
      <c r="N9" s="5"/>
      <c r="O9" s="5"/>
      <c r="P9" s="5" t="s">
        <v>25</v>
      </c>
      <c r="Q9" s="5"/>
      <c r="R9" s="5"/>
      <c r="S9" s="5"/>
      <c r="T9" s="5"/>
      <c r="U9" s="5"/>
      <c r="V9" s="5"/>
      <c r="W9" s="5" t="s">
        <v>26</v>
      </c>
      <c r="X9" s="5"/>
      <c r="Y9" s="5"/>
      <c r="Z9" s="5"/>
      <c r="AA9" s="5"/>
      <c r="AB9" s="5"/>
      <c r="AC9" s="5"/>
      <c r="AD9" s="5" t="s">
        <v>21</v>
      </c>
      <c r="AE9" s="5"/>
      <c r="AF9" s="5"/>
      <c r="AG9" s="5"/>
      <c r="AH9" s="5"/>
      <c r="AI9" s="5"/>
      <c r="AJ9" s="5"/>
      <c r="AK9" s="3"/>
      <c r="AL9" s="5" t="s">
        <v>29</v>
      </c>
      <c r="AM9" s="5"/>
      <c r="AN9" s="5"/>
      <c r="AO9" s="5"/>
      <c r="AP9" s="5"/>
      <c r="AQ9" s="5"/>
      <c r="AR9" s="5"/>
      <c r="AS9" s="5"/>
      <c r="AT9" s="5" t="s">
        <v>30</v>
      </c>
      <c r="AU9" s="5"/>
      <c r="AV9" s="5"/>
      <c r="AW9" s="5"/>
      <c r="AX9" s="5"/>
      <c r="AY9" s="5"/>
      <c r="AZ9" s="5"/>
      <c r="BA9" s="5"/>
      <c r="BB9" s="5" t="s">
        <v>33</v>
      </c>
      <c r="BC9" s="5"/>
      <c r="BD9" s="5"/>
      <c r="BE9" s="5"/>
      <c r="BF9" s="5"/>
      <c r="BG9" s="5"/>
      <c r="BH9" s="5"/>
      <c r="BI9" s="5"/>
      <c r="BJ9" s="3"/>
      <c r="BK9" s="3"/>
      <c r="BL9" s="29" t="s">
        <v>34</v>
      </c>
      <c r="BM9" s="41"/>
      <c r="BN9" s="50" t="s">
        <v>36</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f>データ!O6</f>
        <v>39.24</v>
      </c>
      <c r="J10" s="7"/>
      <c r="K10" s="7"/>
      <c r="L10" s="7"/>
      <c r="M10" s="7"/>
      <c r="N10" s="7"/>
      <c r="O10" s="7"/>
      <c r="P10" s="7">
        <f>データ!P6</f>
        <v>27.91</v>
      </c>
      <c r="Q10" s="7"/>
      <c r="R10" s="7"/>
      <c r="S10" s="7"/>
      <c r="T10" s="7"/>
      <c r="U10" s="7"/>
      <c r="V10" s="7"/>
      <c r="W10" s="7">
        <f>データ!Q6</f>
        <v>91.24</v>
      </c>
      <c r="X10" s="7"/>
      <c r="Y10" s="7"/>
      <c r="Z10" s="7"/>
      <c r="AA10" s="7"/>
      <c r="AB10" s="7"/>
      <c r="AC10" s="7"/>
      <c r="AD10" s="22">
        <f>データ!R6</f>
        <v>3300</v>
      </c>
      <c r="AE10" s="22"/>
      <c r="AF10" s="22"/>
      <c r="AG10" s="22"/>
      <c r="AH10" s="22"/>
      <c r="AI10" s="22"/>
      <c r="AJ10" s="22"/>
      <c r="AK10" s="2"/>
      <c r="AL10" s="22">
        <f>データ!V6</f>
        <v>13360</v>
      </c>
      <c r="AM10" s="22"/>
      <c r="AN10" s="22"/>
      <c r="AO10" s="22"/>
      <c r="AP10" s="22"/>
      <c r="AQ10" s="22"/>
      <c r="AR10" s="22"/>
      <c r="AS10" s="22"/>
      <c r="AT10" s="7">
        <f>データ!W6</f>
        <v>5.73</v>
      </c>
      <c r="AU10" s="7"/>
      <c r="AV10" s="7"/>
      <c r="AW10" s="7"/>
      <c r="AX10" s="7"/>
      <c r="AY10" s="7"/>
      <c r="AZ10" s="7"/>
      <c r="BA10" s="7"/>
      <c r="BB10" s="7">
        <f>データ!X6</f>
        <v>2331.59</v>
      </c>
      <c r="BC10" s="7"/>
      <c r="BD10" s="7"/>
      <c r="BE10" s="7"/>
      <c r="BF10" s="7"/>
      <c r="BG10" s="7"/>
      <c r="BH10" s="7"/>
      <c r="BI10" s="7"/>
      <c r="BJ10" s="2"/>
      <c r="BK10" s="2"/>
      <c r="BL10" s="30" t="s">
        <v>37</v>
      </c>
      <c r="BM10" s="42"/>
      <c r="BN10" s="51" t="s">
        <v>38</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114</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112</v>
      </c>
      <c r="BM47" s="47"/>
      <c r="BN47" s="47"/>
      <c r="BO47" s="47"/>
      <c r="BP47" s="47"/>
      <c r="BQ47" s="47"/>
      <c r="BR47" s="47"/>
      <c r="BS47" s="47"/>
      <c r="BT47" s="47"/>
      <c r="BU47" s="47"/>
      <c r="BV47" s="47"/>
      <c r="BW47" s="47"/>
      <c r="BX47" s="47"/>
      <c r="BY47" s="47"/>
      <c r="BZ47" s="63"/>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7"/>
      <c r="BN48" s="47"/>
      <c r="BO48" s="47"/>
      <c r="BP48" s="47"/>
      <c r="BQ48" s="47"/>
      <c r="BR48" s="47"/>
      <c r="BS48" s="47"/>
      <c r="BT48" s="47"/>
      <c r="BU48" s="47"/>
      <c r="BV48" s="47"/>
      <c r="BW48" s="47"/>
      <c r="BX48" s="47"/>
      <c r="BY48" s="47"/>
      <c r="BZ48" s="63"/>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7"/>
      <c r="BN49" s="47"/>
      <c r="BO49" s="47"/>
      <c r="BP49" s="47"/>
      <c r="BQ49" s="47"/>
      <c r="BR49" s="47"/>
      <c r="BS49" s="47"/>
      <c r="BT49" s="47"/>
      <c r="BU49" s="47"/>
      <c r="BV49" s="47"/>
      <c r="BW49" s="47"/>
      <c r="BX49" s="47"/>
      <c r="BY49" s="47"/>
      <c r="BZ49" s="63"/>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7"/>
      <c r="BN50" s="47"/>
      <c r="BO50" s="47"/>
      <c r="BP50" s="47"/>
      <c r="BQ50" s="47"/>
      <c r="BR50" s="47"/>
      <c r="BS50" s="47"/>
      <c r="BT50" s="47"/>
      <c r="BU50" s="47"/>
      <c r="BV50" s="47"/>
      <c r="BW50" s="47"/>
      <c r="BX50" s="47"/>
      <c r="BY50" s="47"/>
      <c r="BZ50" s="63"/>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7"/>
      <c r="BN51" s="47"/>
      <c r="BO51" s="47"/>
      <c r="BP51" s="47"/>
      <c r="BQ51" s="47"/>
      <c r="BR51" s="47"/>
      <c r="BS51" s="47"/>
      <c r="BT51" s="47"/>
      <c r="BU51" s="47"/>
      <c r="BV51" s="47"/>
      <c r="BW51" s="47"/>
      <c r="BX51" s="47"/>
      <c r="BY51" s="47"/>
      <c r="BZ51" s="63"/>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7"/>
      <c r="BN52" s="47"/>
      <c r="BO52" s="47"/>
      <c r="BP52" s="47"/>
      <c r="BQ52" s="47"/>
      <c r="BR52" s="47"/>
      <c r="BS52" s="47"/>
      <c r="BT52" s="47"/>
      <c r="BU52" s="47"/>
      <c r="BV52" s="47"/>
      <c r="BW52" s="47"/>
      <c r="BX52" s="47"/>
      <c r="BY52" s="47"/>
      <c r="BZ52" s="63"/>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7"/>
      <c r="BN53" s="47"/>
      <c r="BO53" s="47"/>
      <c r="BP53" s="47"/>
      <c r="BQ53" s="47"/>
      <c r="BR53" s="47"/>
      <c r="BS53" s="47"/>
      <c r="BT53" s="47"/>
      <c r="BU53" s="47"/>
      <c r="BV53" s="47"/>
      <c r="BW53" s="47"/>
      <c r="BX53" s="47"/>
      <c r="BY53" s="47"/>
      <c r="BZ53" s="63"/>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7"/>
      <c r="BN54" s="47"/>
      <c r="BO54" s="47"/>
      <c r="BP54" s="47"/>
      <c r="BQ54" s="47"/>
      <c r="BR54" s="47"/>
      <c r="BS54" s="47"/>
      <c r="BT54" s="47"/>
      <c r="BU54" s="47"/>
      <c r="BV54" s="47"/>
      <c r="BW54" s="47"/>
      <c r="BX54" s="47"/>
      <c r="BY54" s="47"/>
      <c r="BZ54" s="63"/>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7"/>
      <c r="BN55" s="47"/>
      <c r="BO55" s="47"/>
      <c r="BP55" s="47"/>
      <c r="BQ55" s="47"/>
      <c r="BR55" s="47"/>
      <c r="BS55" s="47"/>
      <c r="BT55" s="47"/>
      <c r="BU55" s="47"/>
      <c r="BV55" s="47"/>
      <c r="BW55" s="47"/>
      <c r="BX55" s="47"/>
      <c r="BY55" s="47"/>
      <c r="BZ55" s="63"/>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7"/>
      <c r="BM56" s="47"/>
      <c r="BN56" s="47"/>
      <c r="BO56" s="47"/>
      <c r="BP56" s="47"/>
      <c r="BQ56" s="47"/>
      <c r="BR56" s="47"/>
      <c r="BS56" s="47"/>
      <c r="BT56" s="47"/>
      <c r="BU56" s="47"/>
      <c r="BV56" s="47"/>
      <c r="BW56" s="47"/>
      <c r="BX56" s="47"/>
      <c r="BY56" s="47"/>
      <c r="BZ56" s="63"/>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7"/>
      <c r="BM57" s="47"/>
      <c r="BN57" s="47"/>
      <c r="BO57" s="47"/>
      <c r="BP57" s="47"/>
      <c r="BQ57" s="47"/>
      <c r="BR57" s="47"/>
      <c r="BS57" s="47"/>
      <c r="BT57" s="47"/>
      <c r="BU57" s="47"/>
      <c r="BV57" s="47"/>
      <c r="BW57" s="47"/>
      <c r="BX57" s="47"/>
      <c r="BY57" s="47"/>
      <c r="BZ57" s="63"/>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7"/>
      <c r="BM58" s="47"/>
      <c r="BN58" s="47"/>
      <c r="BO58" s="47"/>
      <c r="BP58" s="47"/>
      <c r="BQ58" s="47"/>
      <c r="BR58" s="47"/>
      <c r="BS58" s="47"/>
      <c r="BT58" s="47"/>
      <c r="BU58" s="47"/>
      <c r="BV58" s="47"/>
      <c r="BW58" s="47"/>
      <c r="BX58" s="47"/>
      <c r="BY58" s="47"/>
      <c r="BZ58" s="63"/>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7"/>
      <c r="BN59" s="47"/>
      <c r="BO59" s="47"/>
      <c r="BP59" s="47"/>
      <c r="BQ59" s="47"/>
      <c r="BR59" s="47"/>
      <c r="BS59" s="47"/>
      <c r="BT59" s="47"/>
      <c r="BU59" s="47"/>
      <c r="BV59" s="47"/>
      <c r="BW59" s="47"/>
      <c r="BX59" s="47"/>
      <c r="BY59" s="47"/>
      <c r="BZ59" s="6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7"/>
      <c r="BN60" s="47"/>
      <c r="BO60" s="47"/>
      <c r="BP60" s="47"/>
      <c r="BQ60" s="47"/>
      <c r="BR60" s="47"/>
      <c r="BS60" s="47"/>
      <c r="BT60" s="47"/>
      <c r="BU60" s="47"/>
      <c r="BV60" s="47"/>
      <c r="BW60" s="47"/>
      <c r="BX60" s="47"/>
      <c r="BY60" s="47"/>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7"/>
      <c r="BN61" s="47"/>
      <c r="BO61" s="47"/>
      <c r="BP61" s="47"/>
      <c r="BQ61" s="47"/>
      <c r="BR61" s="47"/>
      <c r="BS61" s="47"/>
      <c r="BT61" s="47"/>
      <c r="BU61" s="47"/>
      <c r="BV61" s="47"/>
      <c r="BW61" s="47"/>
      <c r="BX61" s="47"/>
      <c r="BY61" s="47"/>
      <c r="BZ61" s="63"/>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7"/>
      <c r="BN62" s="47"/>
      <c r="BO62" s="47"/>
      <c r="BP62" s="47"/>
      <c r="BQ62" s="47"/>
      <c r="BR62" s="47"/>
      <c r="BS62" s="47"/>
      <c r="BT62" s="47"/>
      <c r="BU62" s="47"/>
      <c r="BV62" s="47"/>
      <c r="BW62" s="47"/>
      <c r="BX62" s="47"/>
      <c r="BY62" s="47"/>
      <c r="BZ62" s="63"/>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48"/>
      <c r="BN63" s="48"/>
      <c r="BO63" s="48"/>
      <c r="BP63" s="48"/>
      <c r="BQ63" s="48"/>
      <c r="BR63" s="48"/>
      <c r="BS63" s="48"/>
      <c r="BT63" s="48"/>
      <c r="BU63" s="48"/>
      <c r="BV63" s="48"/>
      <c r="BW63" s="48"/>
      <c r="BX63" s="48"/>
      <c r="BY63" s="48"/>
      <c r="BZ63" s="64"/>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9</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7" t="s">
        <v>113</v>
      </c>
      <c r="BM66" s="47"/>
      <c r="BN66" s="47"/>
      <c r="BO66" s="47"/>
      <c r="BP66" s="47"/>
      <c r="BQ66" s="47"/>
      <c r="BR66" s="47"/>
      <c r="BS66" s="47"/>
      <c r="BT66" s="47"/>
      <c r="BU66" s="47"/>
      <c r="BV66" s="47"/>
      <c r="BW66" s="47"/>
      <c r="BX66" s="47"/>
      <c r="BY66" s="47"/>
      <c r="BZ66" s="63"/>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7"/>
      <c r="BM67" s="47"/>
      <c r="BN67" s="47"/>
      <c r="BO67" s="47"/>
      <c r="BP67" s="47"/>
      <c r="BQ67" s="47"/>
      <c r="BR67" s="47"/>
      <c r="BS67" s="47"/>
      <c r="BT67" s="47"/>
      <c r="BU67" s="47"/>
      <c r="BV67" s="47"/>
      <c r="BW67" s="47"/>
      <c r="BX67" s="47"/>
      <c r="BY67" s="47"/>
      <c r="BZ67" s="63"/>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7"/>
      <c r="BM68" s="47"/>
      <c r="BN68" s="47"/>
      <c r="BO68" s="47"/>
      <c r="BP68" s="47"/>
      <c r="BQ68" s="47"/>
      <c r="BR68" s="47"/>
      <c r="BS68" s="47"/>
      <c r="BT68" s="47"/>
      <c r="BU68" s="47"/>
      <c r="BV68" s="47"/>
      <c r="BW68" s="47"/>
      <c r="BX68" s="47"/>
      <c r="BY68" s="47"/>
      <c r="BZ68" s="63"/>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7"/>
      <c r="BM69" s="47"/>
      <c r="BN69" s="47"/>
      <c r="BO69" s="47"/>
      <c r="BP69" s="47"/>
      <c r="BQ69" s="47"/>
      <c r="BR69" s="47"/>
      <c r="BS69" s="47"/>
      <c r="BT69" s="47"/>
      <c r="BU69" s="47"/>
      <c r="BV69" s="47"/>
      <c r="BW69" s="47"/>
      <c r="BX69" s="47"/>
      <c r="BY69" s="47"/>
      <c r="BZ69" s="63"/>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7"/>
      <c r="BM70" s="47"/>
      <c r="BN70" s="47"/>
      <c r="BO70" s="47"/>
      <c r="BP70" s="47"/>
      <c r="BQ70" s="47"/>
      <c r="BR70" s="47"/>
      <c r="BS70" s="47"/>
      <c r="BT70" s="47"/>
      <c r="BU70" s="47"/>
      <c r="BV70" s="47"/>
      <c r="BW70" s="47"/>
      <c r="BX70" s="47"/>
      <c r="BY70" s="47"/>
      <c r="BZ70" s="63"/>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7"/>
      <c r="BM71" s="47"/>
      <c r="BN71" s="47"/>
      <c r="BO71" s="47"/>
      <c r="BP71" s="47"/>
      <c r="BQ71" s="47"/>
      <c r="BR71" s="47"/>
      <c r="BS71" s="47"/>
      <c r="BT71" s="47"/>
      <c r="BU71" s="47"/>
      <c r="BV71" s="47"/>
      <c r="BW71" s="47"/>
      <c r="BX71" s="47"/>
      <c r="BY71" s="47"/>
      <c r="BZ71" s="63"/>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7"/>
      <c r="BM72" s="47"/>
      <c r="BN72" s="47"/>
      <c r="BO72" s="47"/>
      <c r="BP72" s="47"/>
      <c r="BQ72" s="47"/>
      <c r="BR72" s="47"/>
      <c r="BS72" s="47"/>
      <c r="BT72" s="47"/>
      <c r="BU72" s="47"/>
      <c r="BV72" s="47"/>
      <c r="BW72" s="47"/>
      <c r="BX72" s="47"/>
      <c r="BY72" s="47"/>
      <c r="BZ72" s="63"/>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7"/>
      <c r="BM73" s="47"/>
      <c r="BN73" s="47"/>
      <c r="BO73" s="47"/>
      <c r="BP73" s="47"/>
      <c r="BQ73" s="47"/>
      <c r="BR73" s="47"/>
      <c r="BS73" s="47"/>
      <c r="BT73" s="47"/>
      <c r="BU73" s="47"/>
      <c r="BV73" s="47"/>
      <c r="BW73" s="47"/>
      <c r="BX73" s="47"/>
      <c r="BY73" s="47"/>
      <c r="BZ73" s="63"/>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7"/>
      <c r="BM74" s="47"/>
      <c r="BN74" s="47"/>
      <c r="BO74" s="47"/>
      <c r="BP74" s="47"/>
      <c r="BQ74" s="47"/>
      <c r="BR74" s="47"/>
      <c r="BS74" s="47"/>
      <c r="BT74" s="47"/>
      <c r="BU74" s="47"/>
      <c r="BV74" s="47"/>
      <c r="BW74" s="47"/>
      <c r="BX74" s="47"/>
      <c r="BY74" s="47"/>
      <c r="BZ74" s="63"/>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7"/>
      <c r="BM75" s="47"/>
      <c r="BN75" s="47"/>
      <c r="BO75" s="47"/>
      <c r="BP75" s="47"/>
      <c r="BQ75" s="47"/>
      <c r="BR75" s="47"/>
      <c r="BS75" s="47"/>
      <c r="BT75" s="47"/>
      <c r="BU75" s="47"/>
      <c r="BV75" s="47"/>
      <c r="BW75" s="47"/>
      <c r="BX75" s="47"/>
      <c r="BY75" s="47"/>
      <c r="BZ75" s="63"/>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7"/>
      <c r="BM76" s="47"/>
      <c r="BN76" s="47"/>
      <c r="BO76" s="47"/>
      <c r="BP76" s="47"/>
      <c r="BQ76" s="47"/>
      <c r="BR76" s="47"/>
      <c r="BS76" s="47"/>
      <c r="BT76" s="47"/>
      <c r="BU76" s="47"/>
      <c r="BV76" s="47"/>
      <c r="BW76" s="47"/>
      <c r="BX76" s="47"/>
      <c r="BY76" s="47"/>
      <c r="BZ76" s="63"/>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7"/>
      <c r="BM77" s="47"/>
      <c r="BN77" s="47"/>
      <c r="BO77" s="47"/>
      <c r="BP77" s="47"/>
      <c r="BQ77" s="47"/>
      <c r="BR77" s="47"/>
      <c r="BS77" s="47"/>
      <c r="BT77" s="47"/>
      <c r="BU77" s="47"/>
      <c r="BV77" s="47"/>
      <c r="BW77" s="47"/>
      <c r="BX77" s="47"/>
      <c r="BY77" s="47"/>
      <c r="BZ77" s="63"/>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7"/>
      <c r="BM78" s="47"/>
      <c r="BN78" s="47"/>
      <c r="BO78" s="47"/>
      <c r="BP78" s="47"/>
      <c r="BQ78" s="47"/>
      <c r="BR78" s="47"/>
      <c r="BS78" s="47"/>
      <c r="BT78" s="47"/>
      <c r="BU78" s="47"/>
      <c r="BV78" s="47"/>
      <c r="BW78" s="47"/>
      <c r="BX78" s="47"/>
      <c r="BY78" s="47"/>
      <c r="BZ78" s="63"/>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7"/>
      <c r="BM79" s="47"/>
      <c r="BN79" s="47"/>
      <c r="BO79" s="47"/>
      <c r="BP79" s="47"/>
      <c r="BQ79" s="47"/>
      <c r="BR79" s="47"/>
      <c r="BS79" s="47"/>
      <c r="BT79" s="47"/>
      <c r="BU79" s="47"/>
      <c r="BV79" s="47"/>
      <c r="BW79" s="47"/>
      <c r="BX79" s="47"/>
      <c r="BY79" s="47"/>
      <c r="BZ79" s="63"/>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7"/>
      <c r="BM80" s="47"/>
      <c r="BN80" s="47"/>
      <c r="BO80" s="47"/>
      <c r="BP80" s="47"/>
      <c r="BQ80" s="47"/>
      <c r="BR80" s="47"/>
      <c r="BS80" s="47"/>
      <c r="BT80" s="47"/>
      <c r="BU80" s="47"/>
      <c r="BV80" s="47"/>
      <c r="BW80" s="47"/>
      <c r="BX80" s="47"/>
      <c r="BY80" s="47"/>
      <c r="BZ80" s="63"/>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7"/>
      <c r="BM81" s="47"/>
      <c r="BN81" s="47"/>
      <c r="BO81" s="47"/>
      <c r="BP81" s="47"/>
      <c r="BQ81" s="47"/>
      <c r="BR81" s="47"/>
      <c r="BS81" s="47"/>
      <c r="BT81" s="47"/>
      <c r="BU81" s="47"/>
      <c r="BV81" s="47"/>
      <c r="BW81" s="47"/>
      <c r="BX81" s="47"/>
      <c r="BY81" s="47"/>
      <c r="BZ81" s="63"/>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8"/>
      <c r="BM82" s="48"/>
      <c r="BN82" s="48"/>
      <c r="BO82" s="48"/>
      <c r="BP82" s="48"/>
      <c r="BQ82" s="48"/>
      <c r="BR82" s="48"/>
      <c r="BS82" s="48"/>
      <c r="BT82" s="48"/>
      <c r="BU82" s="48"/>
      <c r="BV82" s="48"/>
      <c r="BW82" s="48"/>
      <c r="BX82" s="48"/>
      <c r="BY82" s="48"/>
      <c r="BZ82" s="64"/>
    </row>
    <row r="83" spans="1:78">
      <c r="C83" s="2" t="s">
        <v>41</v>
      </c>
    </row>
    <row r="84" spans="1:78" hidden="1">
      <c r="B84" s="12" t="s">
        <v>42</v>
      </c>
      <c r="C84" s="12"/>
      <c r="D84" s="12"/>
      <c r="E84" s="12" t="s">
        <v>44</v>
      </c>
      <c r="F84" s="12" t="s">
        <v>45</v>
      </c>
      <c r="G84" s="12" t="s">
        <v>46</v>
      </c>
      <c r="H84" s="12" t="s">
        <v>0</v>
      </c>
      <c r="I84" s="12" t="s">
        <v>8</v>
      </c>
      <c r="J84" s="12" t="s">
        <v>47</v>
      </c>
      <c r="K84" s="12" t="s">
        <v>48</v>
      </c>
      <c r="L84" s="12" t="s">
        <v>32</v>
      </c>
      <c r="M84" s="12" t="s">
        <v>35</v>
      </c>
      <c r="N84" s="12" t="s">
        <v>50</v>
      </c>
      <c r="O84" s="12" t="s">
        <v>52</v>
      </c>
    </row>
    <row r="85" spans="1:78" hidden="1">
      <c r="B85" s="12"/>
      <c r="C85" s="12"/>
      <c r="D85" s="12"/>
      <c r="E85" s="12" t="str">
        <f>データ!AI6</f>
        <v>【106.67】</v>
      </c>
      <c r="F85" s="12" t="str">
        <f>データ!AT6</f>
        <v>【3.64】</v>
      </c>
      <c r="G85" s="12" t="str">
        <f>データ!BE6</f>
        <v>【67.52】</v>
      </c>
      <c r="H85" s="12" t="str">
        <f>データ!BP6</f>
        <v>【705.21】</v>
      </c>
      <c r="I85" s="12" t="str">
        <f>データ!CA6</f>
        <v>【98.96】</v>
      </c>
      <c r="J85" s="12" t="str">
        <f>データ!CL6</f>
        <v>【134.52】</v>
      </c>
      <c r="K85" s="12" t="str">
        <f>データ!CW6</f>
        <v>【59.57】</v>
      </c>
      <c r="L85" s="12" t="str">
        <f>データ!DH6</f>
        <v>【95.57】</v>
      </c>
      <c r="M85" s="12" t="str">
        <f>データ!DS6</f>
        <v>【36.52】</v>
      </c>
      <c r="N85" s="12" t="str">
        <f>データ!ED6</f>
        <v>【5.72】</v>
      </c>
      <c r="O85" s="12" t="str">
        <f>データ!EO6</f>
        <v>【0.30】</v>
      </c>
    </row>
  </sheetData>
  <sheetProtection algorithmName="SHA-512" hashValue="+yMJXf/EJfa6kqO2XNuve41tjPz8Khlwj4glWychW8J0p5lJXQkgusDY1avLdvt3Ywf5lg8+uHc4RnmNMkxPqw==" saltValue="EzaT3F5S8WSBi3x1iwquA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topLeftCell="AV1" workbookViewId="0">
      <selection activeCell="BJ9" sqref="BJ9"/>
    </sheetView>
  </sheetViews>
  <sheetFormatPr defaultRowHeight="13"/>
  <cols>
    <col min="2" max="144" width="11.90625" customWidth="1"/>
  </cols>
  <sheetData>
    <row r="1" spans="1:148">
      <c r="A1" t="s">
        <v>53</v>
      </c>
      <c r="Y1" s="85">
        <v>1</v>
      </c>
      <c r="Z1" s="85">
        <v>1</v>
      </c>
      <c r="AA1" s="85">
        <v>1</v>
      </c>
      <c r="AB1" s="85">
        <v>1</v>
      </c>
      <c r="AC1" s="85">
        <v>1</v>
      </c>
      <c r="AD1" s="85">
        <v>1</v>
      </c>
      <c r="AE1" s="85">
        <v>1</v>
      </c>
      <c r="AF1" s="85">
        <v>1</v>
      </c>
      <c r="AG1" s="85">
        <v>1</v>
      </c>
      <c r="AH1" s="85">
        <v>1</v>
      </c>
      <c r="AI1" s="85"/>
      <c r="AJ1" s="85">
        <v>1</v>
      </c>
      <c r="AK1" s="85">
        <v>1</v>
      </c>
      <c r="AL1" s="85">
        <v>1</v>
      </c>
      <c r="AM1" s="85">
        <v>1</v>
      </c>
      <c r="AN1" s="85">
        <v>1</v>
      </c>
      <c r="AO1" s="85">
        <v>1</v>
      </c>
      <c r="AP1" s="85">
        <v>1</v>
      </c>
      <c r="AQ1" s="85">
        <v>1</v>
      </c>
      <c r="AR1" s="85">
        <v>1</v>
      </c>
      <c r="AS1" s="85">
        <v>1</v>
      </c>
      <c r="AT1" s="85"/>
      <c r="AU1" s="85">
        <v>1</v>
      </c>
      <c r="AV1" s="85">
        <v>1</v>
      </c>
      <c r="AW1" s="85">
        <v>1</v>
      </c>
      <c r="AX1" s="85">
        <v>1</v>
      </c>
      <c r="AY1" s="85">
        <v>1</v>
      </c>
      <c r="AZ1" s="85">
        <v>1</v>
      </c>
      <c r="BA1" s="85">
        <v>1</v>
      </c>
      <c r="BB1" s="85">
        <v>1</v>
      </c>
      <c r="BC1" s="85">
        <v>1</v>
      </c>
      <c r="BD1" s="85">
        <v>1</v>
      </c>
      <c r="BE1" s="85"/>
      <c r="BF1" s="85">
        <v>1</v>
      </c>
      <c r="BG1" s="85">
        <v>1</v>
      </c>
      <c r="BH1" s="85">
        <v>1</v>
      </c>
      <c r="BI1" s="85">
        <v>1</v>
      </c>
      <c r="BJ1" s="85">
        <v>1</v>
      </c>
      <c r="BK1" s="85">
        <v>1</v>
      </c>
      <c r="BL1" s="85">
        <v>1</v>
      </c>
      <c r="BM1" s="85">
        <v>1</v>
      </c>
      <c r="BN1" s="85">
        <v>1</v>
      </c>
      <c r="BO1" s="85">
        <v>1</v>
      </c>
      <c r="BP1" s="85"/>
      <c r="BQ1" s="85">
        <v>1</v>
      </c>
      <c r="BR1" s="85">
        <v>1</v>
      </c>
      <c r="BS1" s="85">
        <v>1</v>
      </c>
      <c r="BT1" s="85">
        <v>1</v>
      </c>
      <c r="BU1" s="85">
        <v>1</v>
      </c>
      <c r="BV1" s="85">
        <v>1</v>
      </c>
      <c r="BW1" s="85">
        <v>1</v>
      </c>
      <c r="BX1" s="85">
        <v>1</v>
      </c>
      <c r="BY1" s="85">
        <v>1</v>
      </c>
      <c r="BZ1" s="85">
        <v>1</v>
      </c>
      <c r="CA1" s="85"/>
      <c r="CB1" s="85">
        <v>1</v>
      </c>
      <c r="CC1" s="85">
        <v>1</v>
      </c>
      <c r="CD1" s="85">
        <v>1</v>
      </c>
      <c r="CE1" s="85">
        <v>1</v>
      </c>
      <c r="CF1" s="85">
        <v>1</v>
      </c>
      <c r="CG1" s="85">
        <v>1</v>
      </c>
      <c r="CH1" s="85">
        <v>1</v>
      </c>
      <c r="CI1" s="85">
        <v>1</v>
      </c>
      <c r="CJ1" s="85">
        <v>1</v>
      </c>
      <c r="CK1" s="85">
        <v>1</v>
      </c>
      <c r="CL1" s="85"/>
      <c r="CM1" s="85">
        <v>1</v>
      </c>
      <c r="CN1" s="85">
        <v>1</v>
      </c>
      <c r="CO1" s="85">
        <v>1</v>
      </c>
      <c r="CP1" s="85">
        <v>1</v>
      </c>
      <c r="CQ1" s="85">
        <v>1</v>
      </c>
      <c r="CR1" s="85">
        <v>1</v>
      </c>
      <c r="CS1" s="85">
        <v>1</v>
      </c>
      <c r="CT1" s="85">
        <v>1</v>
      </c>
      <c r="CU1" s="85">
        <v>1</v>
      </c>
      <c r="CV1" s="85">
        <v>1</v>
      </c>
      <c r="CW1" s="85"/>
      <c r="CX1" s="85">
        <v>1</v>
      </c>
      <c r="CY1" s="85">
        <v>1</v>
      </c>
      <c r="CZ1" s="85">
        <v>1</v>
      </c>
      <c r="DA1" s="85">
        <v>1</v>
      </c>
      <c r="DB1" s="85">
        <v>1</v>
      </c>
      <c r="DC1" s="85">
        <v>1</v>
      </c>
      <c r="DD1" s="85">
        <v>1</v>
      </c>
      <c r="DE1" s="85">
        <v>1</v>
      </c>
      <c r="DF1" s="85">
        <v>1</v>
      </c>
      <c r="DG1" s="85">
        <v>1</v>
      </c>
      <c r="DH1" s="85"/>
      <c r="DI1" s="85">
        <v>1</v>
      </c>
      <c r="DJ1" s="85">
        <v>1</v>
      </c>
      <c r="DK1" s="85">
        <v>1</v>
      </c>
      <c r="DL1" s="85">
        <v>1</v>
      </c>
      <c r="DM1" s="85">
        <v>1</v>
      </c>
      <c r="DN1" s="85">
        <v>1</v>
      </c>
      <c r="DO1" s="85">
        <v>1</v>
      </c>
      <c r="DP1" s="85">
        <v>1</v>
      </c>
      <c r="DQ1" s="85">
        <v>1</v>
      </c>
      <c r="DR1" s="85">
        <v>1</v>
      </c>
      <c r="DS1" s="85"/>
      <c r="DT1" s="85">
        <v>1</v>
      </c>
      <c r="DU1" s="85">
        <v>1</v>
      </c>
      <c r="DV1" s="85">
        <v>1</v>
      </c>
      <c r="DW1" s="85">
        <v>1</v>
      </c>
      <c r="DX1" s="85">
        <v>1</v>
      </c>
      <c r="DY1" s="85">
        <v>1</v>
      </c>
      <c r="DZ1" s="85">
        <v>1</v>
      </c>
      <c r="EA1" s="85">
        <v>1</v>
      </c>
      <c r="EB1" s="85">
        <v>1</v>
      </c>
      <c r="EC1" s="85">
        <v>1</v>
      </c>
      <c r="ED1" s="85"/>
      <c r="EE1" s="85">
        <v>1</v>
      </c>
      <c r="EF1" s="85">
        <v>1</v>
      </c>
      <c r="EG1" s="85">
        <v>1</v>
      </c>
      <c r="EH1" s="85">
        <v>1</v>
      </c>
      <c r="EI1" s="85">
        <v>1</v>
      </c>
      <c r="EJ1" s="85">
        <v>1</v>
      </c>
      <c r="EK1" s="85">
        <v>1</v>
      </c>
      <c r="EL1" s="85">
        <v>1</v>
      </c>
      <c r="EM1" s="85">
        <v>1</v>
      </c>
      <c r="EN1" s="85">
        <v>1</v>
      </c>
      <c r="EO1" s="85"/>
    </row>
    <row r="2" spans="1:148">
      <c r="A2" s="66" t="s">
        <v>54</v>
      </c>
      <c r="B2" s="66">
        <f t="shared" ref="B2:EO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c r="EO2" s="66">
        <f t="shared" si="0"/>
        <v>144</v>
      </c>
    </row>
    <row r="3" spans="1:148">
      <c r="A3" s="66" t="s">
        <v>19</v>
      </c>
      <c r="B3" s="68" t="s">
        <v>31</v>
      </c>
      <c r="C3" s="68" t="s">
        <v>56</v>
      </c>
      <c r="D3" s="68" t="s">
        <v>57</v>
      </c>
      <c r="E3" s="68" t="s">
        <v>4</v>
      </c>
      <c r="F3" s="68" t="s">
        <v>3</v>
      </c>
      <c r="G3" s="68" t="s">
        <v>24</v>
      </c>
      <c r="H3" s="75" t="s">
        <v>58</v>
      </c>
      <c r="I3" s="78"/>
      <c r="J3" s="78"/>
      <c r="K3" s="78"/>
      <c r="L3" s="78"/>
      <c r="M3" s="78"/>
      <c r="N3" s="78"/>
      <c r="O3" s="78"/>
      <c r="P3" s="78"/>
      <c r="Q3" s="78"/>
      <c r="R3" s="78"/>
      <c r="S3" s="78"/>
      <c r="T3" s="78"/>
      <c r="U3" s="78"/>
      <c r="V3" s="78"/>
      <c r="W3" s="78"/>
      <c r="X3" s="83"/>
      <c r="Y3" s="86" t="s">
        <v>51</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10</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8">
      <c r="A4" s="66" t="s">
        <v>59</v>
      </c>
      <c r="B4" s="69"/>
      <c r="C4" s="69"/>
      <c r="D4" s="69"/>
      <c r="E4" s="69"/>
      <c r="F4" s="69"/>
      <c r="G4" s="69"/>
      <c r="H4" s="76"/>
      <c r="I4" s="79"/>
      <c r="J4" s="79"/>
      <c r="K4" s="79"/>
      <c r="L4" s="79"/>
      <c r="M4" s="79"/>
      <c r="N4" s="79"/>
      <c r="O4" s="79"/>
      <c r="P4" s="79"/>
      <c r="Q4" s="79"/>
      <c r="R4" s="79"/>
      <c r="S4" s="79"/>
      <c r="T4" s="79"/>
      <c r="U4" s="79"/>
      <c r="V4" s="79"/>
      <c r="W4" s="79"/>
      <c r="X4" s="84"/>
      <c r="Y4" s="87" t="s">
        <v>49</v>
      </c>
      <c r="Z4" s="87"/>
      <c r="AA4" s="87"/>
      <c r="AB4" s="87"/>
      <c r="AC4" s="87"/>
      <c r="AD4" s="87"/>
      <c r="AE4" s="87"/>
      <c r="AF4" s="87"/>
      <c r="AG4" s="87"/>
      <c r="AH4" s="87"/>
      <c r="AI4" s="87"/>
      <c r="AJ4" s="87" t="s">
        <v>43</v>
      </c>
      <c r="AK4" s="87"/>
      <c r="AL4" s="87"/>
      <c r="AM4" s="87"/>
      <c r="AN4" s="87"/>
      <c r="AO4" s="87"/>
      <c r="AP4" s="87"/>
      <c r="AQ4" s="87"/>
      <c r="AR4" s="87"/>
      <c r="AS4" s="87"/>
      <c r="AT4" s="87"/>
      <c r="AU4" s="87" t="s">
        <v>27</v>
      </c>
      <c r="AV4" s="87"/>
      <c r="AW4" s="87"/>
      <c r="AX4" s="87"/>
      <c r="AY4" s="87"/>
      <c r="AZ4" s="87"/>
      <c r="BA4" s="87"/>
      <c r="BB4" s="87"/>
      <c r="BC4" s="87"/>
      <c r="BD4" s="87"/>
      <c r="BE4" s="87"/>
      <c r="BF4" s="87" t="s">
        <v>61</v>
      </c>
      <c r="BG4" s="87"/>
      <c r="BH4" s="87"/>
      <c r="BI4" s="87"/>
      <c r="BJ4" s="87"/>
      <c r="BK4" s="87"/>
      <c r="BL4" s="87"/>
      <c r="BM4" s="87"/>
      <c r="BN4" s="87"/>
      <c r="BO4" s="87"/>
      <c r="BP4" s="87"/>
      <c r="BQ4" s="87" t="s">
        <v>14</v>
      </c>
      <c r="BR4" s="87"/>
      <c r="BS4" s="87"/>
      <c r="BT4" s="87"/>
      <c r="BU4" s="87"/>
      <c r="BV4" s="87"/>
      <c r="BW4" s="87"/>
      <c r="BX4" s="87"/>
      <c r="BY4" s="87"/>
      <c r="BZ4" s="87"/>
      <c r="CA4" s="87"/>
      <c r="CB4" s="87" t="s">
        <v>60</v>
      </c>
      <c r="CC4" s="87"/>
      <c r="CD4" s="87"/>
      <c r="CE4" s="87"/>
      <c r="CF4" s="87"/>
      <c r="CG4" s="87"/>
      <c r="CH4" s="87"/>
      <c r="CI4" s="87"/>
      <c r="CJ4" s="87"/>
      <c r="CK4" s="87"/>
      <c r="CL4" s="87"/>
      <c r="CM4" s="87" t="s">
        <v>63</v>
      </c>
      <c r="CN4" s="87"/>
      <c r="CO4" s="87"/>
      <c r="CP4" s="87"/>
      <c r="CQ4" s="87"/>
      <c r="CR4" s="87"/>
      <c r="CS4" s="87"/>
      <c r="CT4" s="87"/>
      <c r="CU4" s="87"/>
      <c r="CV4" s="87"/>
      <c r="CW4" s="87"/>
      <c r="CX4" s="87" t="s">
        <v>64</v>
      </c>
      <c r="CY4" s="87"/>
      <c r="CZ4" s="87"/>
      <c r="DA4" s="87"/>
      <c r="DB4" s="87"/>
      <c r="DC4" s="87"/>
      <c r="DD4" s="87"/>
      <c r="DE4" s="87"/>
      <c r="DF4" s="87"/>
      <c r="DG4" s="87"/>
      <c r="DH4" s="87"/>
      <c r="DI4" s="87" t="s">
        <v>65</v>
      </c>
      <c r="DJ4" s="87"/>
      <c r="DK4" s="87"/>
      <c r="DL4" s="87"/>
      <c r="DM4" s="87"/>
      <c r="DN4" s="87"/>
      <c r="DO4" s="87"/>
      <c r="DP4" s="87"/>
      <c r="DQ4" s="87"/>
      <c r="DR4" s="87"/>
      <c r="DS4" s="87"/>
      <c r="DT4" s="87" t="s">
        <v>66</v>
      </c>
      <c r="DU4" s="87"/>
      <c r="DV4" s="87"/>
      <c r="DW4" s="87"/>
      <c r="DX4" s="87"/>
      <c r="DY4" s="87"/>
      <c r="DZ4" s="87"/>
      <c r="EA4" s="87"/>
      <c r="EB4" s="87"/>
      <c r="EC4" s="87"/>
      <c r="ED4" s="87"/>
      <c r="EE4" s="87" t="s">
        <v>67</v>
      </c>
      <c r="EF4" s="87"/>
      <c r="EG4" s="87"/>
      <c r="EH4" s="87"/>
      <c r="EI4" s="87"/>
      <c r="EJ4" s="87"/>
      <c r="EK4" s="87"/>
      <c r="EL4" s="87"/>
      <c r="EM4" s="87"/>
      <c r="EN4" s="87"/>
      <c r="EO4" s="87"/>
    </row>
    <row r="5" spans="1:148">
      <c r="A5" s="66" t="s">
        <v>68</v>
      </c>
      <c r="B5" s="70"/>
      <c r="C5" s="70"/>
      <c r="D5" s="70"/>
      <c r="E5" s="70"/>
      <c r="F5" s="70"/>
      <c r="G5" s="70"/>
      <c r="H5" s="77" t="s">
        <v>55</v>
      </c>
      <c r="I5" s="77" t="s">
        <v>69</v>
      </c>
      <c r="J5" s="77" t="s">
        <v>70</v>
      </c>
      <c r="K5" s="77" t="s">
        <v>71</v>
      </c>
      <c r="L5" s="77" t="s">
        <v>72</v>
      </c>
      <c r="M5" s="77" t="s">
        <v>5</v>
      </c>
      <c r="N5" s="77" t="s">
        <v>73</v>
      </c>
      <c r="O5" s="77" t="s">
        <v>74</v>
      </c>
      <c r="P5" s="77" t="s">
        <v>75</v>
      </c>
      <c r="Q5" s="77" t="s">
        <v>76</v>
      </c>
      <c r="R5" s="77" t="s">
        <v>77</v>
      </c>
      <c r="S5" s="77" t="s">
        <v>78</v>
      </c>
      <c r="T5" s="77" t="s">
        <v>79</v>
      </c>
      <c r="U5" s="77" t="s">
        <v>62</v>
      </c>
      <c r="V5" s="77" t="s">
        <v>80</v>
      </c>
      <c r="W5" s="77" t="s">
        <v>81</v>
      </c>
      <c r="X5" s="77" t="s">
        <v>82</v>
      </c>
      <c r="Y5" s="77" t="s">
        <v>83</v>
      </c>
      <c r="Z5" s="77" t="s">
        <v>84</v>
      </c>
      <c r="AA5" s="77" t="s">
        <v>85</v>
      </c>
      <c r="AB5" s="77" t="s">
        <v>86</v>
      </c>
      <c r="AC5" s="77" t="s">
        <v>87</v>
      </c>
      <c r="AD5" s="77" t="s">
        <v>89</v>
      </c>
      <c r="AE5" s="77" t="s">
        <v>90</v>
      </c>
      <c r="AF5" s="77" t="s">
        <v>91</v>
      </c>
      <c r="AG5" s="77" t="s">
        <v>92</v>
      </c>
      <c r="AH5" s="77" t="s">
        <v>93</v>
      </c>
      <c r="AI5" s="77" t="s">
        <v>42</v>
      </c>
      <c r="AJ5" s="77" t="s">
        <v>83</v>
      </c>
      <c r="AK5" s="77" t="s">
        <v>84</v>
      </c>
      <c r="AL5" s="77" t="s">
        <v>85</v>
      </c>
      <c r="AM5" s="77" t="s">
        <v>86</v>
      </c>
      <c r="AN5" s="77" t="s">
        <v>87</v>
      </c>
      <c r="AO5" s="77" t="s">
        <v>89</v>
      </c>
      <c r="AP5" s="77" t="s">
        <v>90</v>
      </c>
      <c r="AQ5" s="77" t="s">
        <v>91</v>
      </c>
      <c r="AR5" s="77" t="s">
        <v>92</v>
      </c>
      <c r="AS5" s="77" t="s">
        <v>93</v>
      </c>
      <c r="AT5" s="77" t="s">
        <v>88</v>
      </c>
      <c r="AU5" s="77" t="s">
        <v>83</v>
      </c>
      <c r="AV5" s="77" t="s">
        <v>84</v>
      </c>
      <c r="AW5" s="77" t="s">
        <v>85</v>
      </c>
      <c r="AX5" s="77" t="s">
        <v>86</v>
      </c>
      <c r="AY5" s="77" t="s">
        <v>87</v>
      </c>
      <c r="AZ5" s="77" t="s">
        <v>89</v>
      </c>
      <c r="BA5" s="77" t="s">
        <v>90</v>
      </c>
      <c r="BB5" s="77" t="s">
        <v>91</v>
      </c>
      <c r="BC5" s="77" t="s">
        <v>92</v>
      </c>
      <c r="BD5" s="77" t="s">
        <v>93</v>
      </c>
      <c r="BE5" s="77" t="s">
        <v>88</v>
      </c>
      <c r="BF5" s="77" t="s">
        <v>83</v>
      </c>
      <c r="BG5" s="77" t="s">
        <v>84</v>
      </c>
      <c r="BH5" s="77" t="s">
        <v>85</v>
      </c>
      <c r="BI5" s="77" t="s">
        <v>86</v>
      </c>
      <c r="BJ5" s="77" t="s">
        <v>87</v>
      </c>
      <c r="BK5" s="77" t="s">
        <v>89</v>
      </c>
      <c r="BL5" s="77" t="s">
        <v>90</v>
      </c>
      <c r="BM5" s="77" t="s">
        <v>91</v>
      </c>
      <c r="BN5" s="77" t="s">
        <v>92</v>
      </c>
      <c r="BO5" s="77" t="s">
        <v>93</v>
      </c>
      <c r="BP5" s="77" t="s">
        <v>88</v>
      </c>
      <c r="BQ5" s="77" t="s">
        <v>83</v>
      </c>
      <c r="BR5" s="77" t="s">
        <v>84</v>
      </c>
      <c r="BS5" s="77" t="s">
        <v>85</v>
      </c>
      <c r="BT5" s="77" t="s">
        <v>86</v>
      </c>
      <c r="BU5" s="77" t="s">
        <v>87</v>
      </c>
      <c r="BV5" s="77" t="s">
        <v>89</v>
      </c>
      <c r="BW5" s="77" t="s">
        <v>90</v>
      </c>
      <c r="BX5" s="77" t="s">
        <v>91</v>
      </c>
      <c r="BY5" s="77" t="s">
        <v>92</v>
      </c>
      <c r="BZ5" s="77" t="s">
        <v>93</v>
      </c>
      <c r="CA5" s="77" t="s">
        <v>88</v>
      </c>
      <c r="CB5" s="77" t="s">
        <v>83</v>
      </c>
      <c r="CC5" s="77" t="s">
        <v>84</v>
      </c>
      <c r="CD5" s="77" t="s">
        <v>85</v>
      </c>
      <c r="CE5" s="77" t="s">
        <v>86</v>
      </c>
      <c r="CF5" s="77" t="s">
        <v>87</v>
      </c>
      <c r="CG5" s="77" t="s">
        <v>89</v>
      </c>
      <c r="CH5" s="77" t="s">
        <v>90</v>
      </c>
      <c r="CI5" s="77" t="s">
        <v>91</v>
      </c>
      <c r="CJ5" s="77" t="s">
        <v>92</v>
      </c>
      <c r="CK5" s="77" t="s">
        <v>93</v>
      </c>
      <c r="CL5" s="77" t="s">
        <v>88</v>
      </c>
      <c r="CM5" s="77" t="s">
        <v>83</v>
      </c>
      <c r="CN5" s="77" t="s">
        <v>84</v>
      </c>
      <c r="CO5" s="77" t="s">
        <v>85</v>
      </c>
      <c r="CP5" s="77" t="s">
        <v>86</v>
      </c>
      <c r="CQ5" s="77" t="s">
        <v>87</v>
      </c>
      <c r="CR5" s="77" t="s">
        <v>89</v>
      </c>
      <c r="CS5" s="77" t="s">
        <v>90</v>
      </c>
      <c r="CT5" s="77" t="s">
        <v>91</v>
      </c>
      <c r="CU5" s="77" t="s">
        <v>92</v>
      </c>
      <c r="CV5" s="77" t="s">
        <v>93</v>
      </c>
      <c r="CW5" s="77" t="s">
        <v>88</v>
      </c>
      <c r="CX5" s="77" t="s">
        <v>83</v>
      </c>
      <c r="CY5" s="77" t="s">
        <v>84</v>
      </c>
      <c r="CZ5" s="77" t="s">
        <v>85</v>
      </c>
      <c r="DA5" s="77" t="s">
        <v>86</v>
      </c>
      <c r="DB5" s="77" t="s">
        <v>87</v>
      </c>
      <c r="DC5" s="77" t="s">
        <v>89</v>
      </c>
      <c r="DD5" s="77" t="s">
        <v>90</v>
      </c>
      <c r="DE5" s="77" t="s">
        <v>91</v>
      </c>
      <c r="DF5" s="77" t="s">
        <v>92</v>
      </c>
      <c r="DG5" s="77" t="s">
        <v>93</v>
      </c>
      <c r="DH5" s="77" t="s">
        <v>88</v>
      </c>
      <c r="DI5" s="77" t="s">
        <v>83</v>
      </c>
      <c r="DJ5" s="77" t="s">
        <v>84</v>
      </c>
      <c r="DK5" s="77" t="s">
        <v>85</v>
      </c>
      <c r="DL5" s="77" t="s">
        <v>86</v>
      </c>
      <c r="DM5" s="77" t="s">
        <v>87</v>
      </c>
      <c r="DN5" s="77" t="s">
        <v>89</v>
      </c>
      <c r="DO5" s="77" t="s">
        <v>90</v>
      </c>
      <c r="DP5" s="77" t="s">
        <v>91</v>
      </c>
      <c r="DQ5" s="77" t="s">
        <v>92</v>
      </c>
      <c r="DR5" s="77" t="s">
        <v>93</v>
      </c>
      <c r="DS5" s="77" t="s">
        <v>88</v>
      </c>
      <c r="DT5" s="77" t="s">
        <v>83</v>
      </c>
      <c r="DU5" s="77" t="s">
        <v>84</v>
      </c>
      <c r="DV5" s="77" t="s">
        <v>85</v>
      </c>
      <c r="DW5" s="77" t="s">
        <v>86</v>
      </c>
      <c r="DX5" s="77" t="s">
        <v>87</v>
      </c>
      <c r="DY5" s="77" t="s">
        <v>89</v>
      </c>
      <c r="DZ5" s="77" t="s">
        <v>90</v>
      </c>
      <c r="EA5" s="77" t="s">
        <v>91</v>
      </c>
      <c r="EB5" s="77" t="s">
        <v>92</v>
      </c>
      <c r="EC5" s="77" t="s">
        <v>93</v>
      </c>
      <c r="ED5" s="77" t="s">
        <v>88</v>
      </c>
      <c r="EE5" s="77" t="s">
        <v>83</v>
      </c>
      <c r="EF5" s="77" t="s">
        <v>84</v>
      </c>
      <c r="EG5" s="77" t="s">
        <v>85</v>
      </c>
      <c r="EH5" s="77" t="s">
        <v>86</v>
      </c>
      <c r="EI5" s="77" t="s">
        <v>87</v>
      </c>
      <c r="EJ5" s="77" t="s">
        <v>89</v>
      </c>
      <c r="EK5" s="77" t="s">
        <v>90</v>
      </c>
      <c r="EL5" s="77" t="s">
        <v>91</v>
      </c>
      <c r="EM5" s="77" t="s">
        <v>92</v>
      </c>
      <c r="EN5" s="77" t="s">
        <v>93</v>
      </c>
      <c r="EO5" s="77" t="s">
        <v>88</v>
      </c>
    </row>
    <row r="6" spans="1:148" s="65" customFormat="1">
      <c r="A6" s="66" t="s">
        <v>94</v>
      </c>
      <c r="B6" s="71">
        <f t="shared" ref="B6:X6" si="1">B7</f>
        <v>2020</v>
      </c>
      <c r="C6" s="71">
        <f t="shared" si="1"/>
        <v>162086</v>
      </c>
      <c r="D6" s="71">
        <f t="shared" si="1"/>
        <v>46</v>
      </c>
      <c r="E6" s="71">
        <f t="shared" si="1"/>
        <v>17</v>
      </c>
      <c r="F6" s="71">
        <f t="shared" si="1"/>
        <v>1</v>
      </c>
      <c r="G6" s="71">
        <f t="shared" si="1"/>
        <v>0</v>
      </c>
      <c r="H6" s="71" t="str">
        <f t="shared" si="1"/>
        <v>富山県　砺波市</v>
      </c>
      <c r="I6" s="71" t="str">
        <f t="shared" si="1"/>
        <v>法適用</v>
      </c>
      <c r="J6" s="71" t="str">
        <f t="shared" si="1"/>
        <v>下水道事業</v>
      </c>
      <c r="K6" s="71" t="str">
        <f t="shared" si="1"/>
        <v>公共下水道</v>
      </c>
      <c r="L6" s="71" t="str">
        <f t="shared" si="1"/>
        <v>Cd2</v>
      </c>
      <c r="M6" s="71" t="str">
        <f t="shared" si="1"/>
        <v>非設置</v>
      </c>
      <c r="N6" s="80" t="str">
        <f t="shared" si="1"/>
        <v>-</v>
      </c>
      <c r="O6" s="80">
        <f t="shared" si="1"/>
        <v>39.24</v>
      </c>
      <c r="P6" s="80">
        <f t="shared" si="1"/>
        <v>27.91</v>
      </c>
      <c r="Q6" s="80">
        <f t="shared" si="1"/>
        <v>91.24</v>
      </c>
      <c r="R6" s="80">
        <f t="shared" si="1"/>
        <v>3300</v>
      </c>
      <c r="S6" s="80">
        <f t="shared" si="1"/>
        <v>48088</v>
      </c>
      <c r="T6" s="80">
        <f t="shared" si="1"/>
        <v>127.03</v>
      </c>
      <c r="U6" s="80">
        <f t="shared" si="1"/>
        <v>378.56</v>
      </c>
      <c r="V6" s="80">
        <f t="shared" si="1"/>
        <v>13360</v>
      </c>
      <c r="W6" s="80">
        <f t="shared" si="1"/>
        <v>5.73</v>
      </c>
      <c r="X6" s="80">
        <f t="shared" si="1"/>
        <v>2331.59</v>
      </c>
      <c r="Y6" s="88" t="str">
        <f t="shared" ref="Y6:AH6" si="2">IF(Y7="",NA(),Y7)</f>
        <v>-</v>
      </c>
      <c r="Z6" s="88" t="str">
        <f t="shared" si="2"/>
        <v>-</v>
      </c>
      <c r="AA6" s="88" t="str">
        <f t="shared" si="2"/>
        <v>-</v>
      </c>
      <c r="AB6" s="88" t="str">
        <f t="shared" si="2"/>
        <v>-</v>
      </c>
      <c r="AC6" s="88">
        <f t="shared" si="2"/>
        <v>151.63999999999999</v>
      </c>
      <c r="AD6" s="88" t="str">
        <f t="shared" si="2"/>
        <v>-</v>
      </c>
      <c r="AE6" s="88" t="str">
        <f t="shared" si="2"/>
        <v>-</v>
      </c>
      <c r="AF6" s="88" t="str">
        <f t="shared" si="2"/>
        <v>-</v>
      </c>
      <c r="AG6" s="88" t="str">
        <f t="shared" si="2"/>
        <v>-</v>
      </c>
      <c r="AH6" s="88">
        <f t="shared" si="2"/>
        <v>107.81</v>
      </c>
      <c r="AI6" s="80" t="str">
        <f>IF(AI7="","",IF(AI7="-","【-】","【"&amp;SUBSTITUTE(TEXT(AI7,"#,##0.00"),"-","△")&amp;"】"))</f>
        <v>【106.67】</v>
      </c>
      <c r="AJ6" s="88" t="str">
        <f t="shared" ref="AJ6:AS6" si="3">IF(AJ7="",NA(),AJ7)</f>
        <v>-</v>
      </c>
      <c r="AK6" s="88" t="str">
        <f t="shared" si="3"/>
        <v>-</v>
      </c>
      <c r="AL6" s="88" t="str">
        <f t="shared" si="3"/>
        <v>-</v>
      </c>
      <c r="AM6" s="88" t="str">
        <f t="shared" si="3"/>
        <v>-</v>
      </c>
      <c r="AN6" s="80">
        <f t="shared" si="3"/>
        <v>0</v>
      </c>
      <c r="AO6" s="88" t="str">
        <f t="shared" si="3"/>
        <v>-</v>
      </c>
      <c r="AP6" s="88" t="str">
        <f t="shared" si="3"/>
        <v>-</v>
      </c>
      <c r="AQ6" s="88" t="str">
        <f t="shared" si="3"/>
        <v>-</v>
      </c>
      <c r="AR6" s="88" t="str">
        <f t="shared" si="3"/>
        <v>-</v>
      </c>
      <c r="AS6" s="88">
        <f t="shared" si="3"/>
        <v>18.2</v>
      </c>
      <c r="AT6" s="80" t="str">
        <f>IF(AT7="","",IF(AT7="-","【-】","【"&amp;SUBSTITUTE(TEXT(AT7,"#,##0.00"),"-","△")&amp;"】"))</f>
        <v>【3.64】</v>
      </c>
      <c r="AU6" s="88" t="str">
        <f t="shared" ref="AU6:BD6" si="4">IF(AU7="",NA(),AU7)</f>
        <v>-</v>
      </c>
      <c r="AV6" s="88" t="str">
        <f t="shared" si="4"/>
        <v>-</v>
      </c>
      <c r="AW6" s="88" t="str">
        <f t="shared" si="4"/>
        <v>-</v>
      </c>
      <c r="AX6" s="88" t="str">
        <f t="shared" si="4"/>
        <v>-</v>
      </c>
      <c r="AY6" s="88">
        <f t="shared" si="4"/>
        <v>40.71</v>
      </c>
      <c r="AZ6" s="88" t="str">
        <f t="shared" si="4"/>
        <v>-</v>
      </c>
      <c r="BA6" s="88" t="str">
        <f t="shared" si="4"/>
        <v>-</v>
      </c>
      <c r="BB6" s="88" t="str">
        <f t="shared" si="4"/>
        <v>-</v>
      </c>
      <c r="BC6" s="88" t="str">
        <f t="shared" si="4"/>
        <v>-</v>
      </c>
      <c r="BD6" s="88">
        <f t="shared" si="4"/>
        <v>48.56</v>
      </c>
      <c r="BE6" s="80" t="str">
        <f>IF(BE7="","",IF(BE7="-","【-】","【"&amp;SUBSTITUTE(TEXT(BE7,"#,##0.00"),"-","△")&amp;"】"))</f>
        <v>【67.52】</v>
      </c>
      <c r="BF6" s="88" t="str">
        <f t="shared" ref="BF6:BO6" si="5">IF(BF7="",NA(),BF7)</f>
        <v>-</v>
      </c>
      <c r="BG6" s="88" t="str">
        <f t="shared" si="5"/>
        <v>-</v>
      </c>
      <c r="BH6" s="88" t="str">
        <f t="shared" si="5"/>
        <v>-</v>
      </c>
      <c r="BI6" s="88" t="str">
        <f t="shared" si="5"/>
        <v>-</v>
      </c>
      <c r="BJ6" s="80">
        <f t="shared" si="5"/>
        <v>959.94</v>
      </c>
      <c r="BK6" s="88" t="str">
        <f t="shared" si="5"/>
        <v>-</v>
      </c>
      <c r="BL6" s="88" t="str">
        <f t="shared" si="5"/>
        <v>-</v>
      </c>
      <c r="BM6" s="88" t="str">
        <f t="shared" si="5"/>
        <v>-</v>
      </c>
      <c r="BN6" s="88" t="str">
        <f t="shared" si="5"/>
        <v>-</v>
      </c>
      <c r="BO6" s="88">
        <f t="shared" si="5"/>
        <v>1245.0999999999999</v>
      </c>
      <c r="BP6" s="80" t="str">
        <f>IF(BP7="","",IF(BP7="-","【-】","【"&amp;SUBSTITUTE(TEXT(BP7,"#,##0.00"),"-","△")&amp;"】"))</f>
        <v>【705.21】</v>
      </c>
      <c r="BQ6" s="88" t="str">
        <f t="shared" ref="BQ6:BZ6" si="6">IF(BQ7="",NA(),BQ7)</f>
        <v>-</v>
      </c>
      <c r="BR6" s="88" t="str">
        <f t="shared" si="6"/>
        <v>-</v>
      </c>
      <c r="BS6" s="88" t="str">
        <f t="shared" si="6"/>
        <v>-</v>
      </c>
      <c r="BT6" s="88" t="str">
        <f t="shared" si="6"/>
        <v>-</v>
      </c>
      <c r="BU6" s="88">
        <f t="shared" si="6"/>
        <v>97.96</v>
      </c>
      <c r="BV6" s="88" t="str">
        <f t="shared" si="6"/>
        <v>-</v>
      </c>
      <c r="BW6" s="88" t="str">
        <f t="shared" si="6"/>
        <v>-</v>
      </c>
      <c r="BX6" s="88" t="str">
        <f t="shared" si="6"/>
        <v>-</v>
      </c>
      <c r="BY6" s="88" t="str">
        <f t="shared" si="6"/>
        <v>-</v>
      </c>
      <c r="BZ6" s="88">
        <f t="shared" si="6"/>
        <v>79.77</v>
      </c>
      <c r="CA6" s="80" t="str">
        <f>IF(CA7="","",IF(CA7="-","【-】","【"&amp;SUBSTITUTE(TEXT(CA7,"#,##0.00"),"-","△")&amp;"】"))</f>
        <v>【98.96】</v>
      </c>
      <c r="CB6" s="88" t="str">
        <f t="shared" ref="CB6:CK6" si="7">IF(CB7="",NA(),CB7)</f>
        <v>-</v>
      </c>
      <c r="CC6" s="88" t="str">
        <f t="shared" si="7"/>
        <v>-</v>
      </c>
      <c r="CD6" s="88" t="str">
        <f t="shared" si="7"/>
        <v>-</v>
      </c>
      <c r="CE6" s="88" t="str">
        <f t="shared" si="7"/>
        <v>-</v>
      </c>
      <c r="CF6" s="88">
        <f t="shared" si="7"/>
        <v>179.61</v>
      </c>
      <c r="CG6" s="88" t="str">
        <f t="shared" si="7"/>
        <v>-</v>
      </c>
      <c r="CH6" s="88" t="str">
        <f t="shared" si="7"/>
        <v>-</v>
      </c>
      <c r="CI6" s="88" t="str">
        <f t="shared" si="7"/>
        <v>-</v>
      </c>
      <c r="CJ6" s="88" t="str">
        <f t="shared" si="7"/>
        <v>-</v>
      </c>
      <c r="CK6" s="88">
        <f t="shared" si="7"/>
        <v>214.56</v>
      </c>
      <c r="CL6" s="80" t="str">
        <f>IF(CL7="","",IF(CL7="-","【-】","【"&amp;SUBSTITUTE(TEXT(CL7,"#,##0.00"),"-","△")&amp;"】"))</f>
        <v>【134.52】</v>
      </c>
      <c r="CM6" s="88" t="str">
        <f t="shared" ref="CM6:CV6" si="8">IF(CM7="",NA(),CM7)</f>
        <v>-</v>
      </c>
      <c r="CN6" s="88" t="str">
        <f t="shared" si="8"/>
        <v>-</v>
      </c>
      <c r="CO6" s="88" t="str">
        <f t="shared" si="8"/>
        <v>-</v>
      </c>
      <c r="CP6" s="88" t="str">
        <f t="shared" si="8"/>
        <v>-</v>
      </c>
      <c r="CQ6" s="88" t="str">
        <f t="shared" si="8"/>
        <v>-</v>
      </c>
      <c r="CR6" s="88" t="str">
        <f t="shared" si="8"/>
        <v>-</v>
      </c>
      <c r="CS6" s="88" t="str">
        <f t="shared" si="8"/>
        <v>-</v>
      </c>
      <c r="CT6" s="88" t="str">
        <f t="shared" si="8"/>
        <v>-</v>
      </c>
      <c r="CU6" s="88" t="str">
        <f t="shared" si="8"/>
        <v>-</v>
      </c>
      <c r="CV6" s="88">
        <f t="shared" si="8"/>
        <v>49.47</v>
      </c>
      <c r="CW6" s="80" t="str">
        <f>IF(CW7="","",IF(CW7="-","【-】","【"&amp;SUBSTITUTE(TEXT(CW7,"#,##0.00"),"-","△")&amp;"】"))</f>
        <v>【59.57】</v>
      </c>
      <c r="CX6" s="88" t="str">
        <f t="shared" ref="CX6:DG6" si="9">IF(CX7="",NA(),CX7)</f>
        <v>-</v>
      </c>
      <c r="CY6" s="88" t="str">
        <f t="shared" si="9"/>
        <v>-</v>
      </c>
      <c r="CZ6" s="88" t="str">
        <f t="shared" si="9"/>
        <v>-</v>
      </c>
      <c r="DA6" s="88" t="str">
        <f t="shared" si="9"/>
        <v>-</v>
      </c>
      <c r="DB6" s="88">
        <f t="shared" si="9"/>
        <v>96.94</v>
      </c>
      <c r="DC6" s="88" t="str">
        <f t="shared" si="9"/>
        <v>-</v>
      </c>
      <c r="DD6" s="88" t="str">
        <f t="shared" si="9"/>
        <v>-</v>
      </c>
      <c r="DE6" s="88" t="str">
        <f t="shared" si="9"/>
        <v>-</v>
      </c>
      <c r="DF6" s="88" t="str">
        <f t="shared" si="9"/>
        <v>-</v>
      </c>
      <c r="DG6" s="88">
        <f t="shared" si="9"/>
        <v>82.06</v>
      </c>
      <c r="DH6" s="80" t="str">
        <f>IF(DH7="","",IF(DH7="-","【-】","【"&amp;SUBSTITUTE(TEXT(DH7,"#,##0.00"),"-","△")&amp;"】"))</f>
        <v>【95.57】</v>
      </c>
      <c r="DI6" s="88" t="str">
        <f t="shared" ref="DI6:DR6" si="10">IF(DI7="",NA(),DI7)</f>
        <v>-</v>
      </c>
      <c r="DJ6" s="88" t="str">
        <f t="shared" si="10"/>
        <v>-</v>
      </c>
      <c r="DK6" s="88" t="str">
        <f t="shared" si="10"/>
        <v>-</v>
      </c>
      <c r="DL6" s="88" t="str">
        <f t="shared" si="10"/>
        <v>-</v>
      </c>
      <c r="DM6" s="88">
        <f t="shared" si="10"/>
        <v>3.28</v>
      </c>
      <c r="DN6" s="88" t="str">
        <f t="shared" si="10"/>
        <v>-</v>
      </c>
      <c r="DO6" s="88" t="str">
        <f t="shared" si="10"/>
        <v>-</v>
      </c>
      <c r="DP6" s="88" t="str">
        <f t="shared" si="10"/>
        <v>-</v>
      </c>
      <c r="DQ6" s="88" t="str">
        <f t="shared" si="10"/>
        <v>-</v>
      </c>
      <c r="DR6" s="88">
        <f t="shared" si="10"/>
        <v>19.93</v>
      </c>
      <c r="DS6" s="80" t="str">
        <f>IF(DS7="","",IF(DS7="-","【-】","【"&amp;SUBSTITUTE(TEXT(DS7,"#,##0.00"),"-","△")&amp;"】"))</f>
        <v>【36.52】</v>
      </c>
      <c r="DT6" s="88" t="str">
        <f t="shared" ref="DT6:EC6" si="11">IF(DT7="",NA(),DT7)</f>
        <v>-</v>
      </c>
      <c r="DU6" s="88" t="str">
        <f t="shared" si="11"/>
        <v>-</v>
      </c>
      <c r="DV6" s="88" t="str">
        <f t="shared" si="11"/>
        <v>-</v>
      </c>
      <c r="DW6" s="88" t="str">
        <f t="shared" si="11"/>
        <v>-</v>
      </c>
      <c r="DX6" s="80">
        <f t="shared" si="11"/>
        <v>0</v>
      </c>
      <c r="DY6" s="88" t="str">
        <f t="shared" si="11"/>
        <v>-</v>
      </c>
      <c r="DZ6" s="88" t="str">
        <f t="shared" si="11"/>
        <v>-</v>
      </c>
      <c r="EA6" s="88" t="str">
        <f t="shared" si="11"/>
        <v>-</v>
      </c>
      <c r="EB6" s="88" t="str">
        <f t="shared" si="11"/>
        <v>-</v>
      </c>
      <c r="EC6" s="80">
        <f t="shared" si="11"/>
        <v>0</v>
      </c>
      <c r="ED6" s="80" t="str">
        <f>IF(ED7="","",IF(ED7="-","【-】","【"&amp;SUBSTITUTE(TEXT(ED7,"#,##0.00"),"-","△")&amp;"】"))</f>
        <v>【5.72】</v>
      </c>
      <c r="EE6" s="88" t="str">
        <f t="shared" ref="EE6:EN6" si="12">IF(EE7="",NA(),EE7)</f>
        <v>-</v>
      </c>
      <c r="EF6" s="88" t="str">
        <f t="shared" si="12"/>
        <v>-</v>
      </c>
      <c r="EG6" s="88" t="str">
        <f t="shared" si="12"/>
        <v>-</v>
      </c>
      <c r="EH6" s="88" t="str">
        <f t="shared" si="12"/>
        <v>-</v>
      </c>
      <c r="EI6" s="80">
        <f t="shared" si="12"/>
        <v>0</v>
      </c>
      <c r="EJ6" s="88" t="str">
        <f t="shared" si="12"/>
        <v>-</v>
      </c>
      <c r="EK6" s="88" t="str">
        <f t="shared" si="12"/>
        <v>-</v>
      </c>
      <c r="EL6" s="88" t="str">
        <f t="shared" si="12"/>
        <v>-</v>
      </c>
      <c r="EM6" s="88" t="str">
        <f t="shared" si="12"/>
        <v>-</v>
      </c>
      <c r="EN6" s="88">
        <f t="shared" si="12"/>
        <v>0.32</v>
      </c>
      <c r="EO6" s="80" t="str">
        <f>IF(EO7="","",IF(EO7="-","【-】","【"&amp;SUBSTITUTE(TEXT(EO7,"#,##0.00"),"-","△")&amp;"】"))</f>
        <v>【0.30】</v>
      </c>
    </row>
    <row r="7" spans="1:148" s="65" customFormat="1">
      <c r="A7" s="66"/>
      <c r="B7" s="72">
        <v>2020</v>
      </c>
      <c r="C7" s="72">
        <v>162086</v>
      </c>
      <c r="D7" s="72">
        <v>46</v>
      </c>
      <c r="E7" s="72">
        <v>17</v>
      </c>
      <c r="F7" s="72">
        <v>1</v>
      </c>
      <c r="G7" s="72">
        <v>0</v>
      </c>
      <c r="H7" s="72" t="s">
        <v>95</v>
      </c>
      <c r="I7" s="72" t="s">
        <v>96</v>
      </c>
      <c r="J7" s="72" t="s">
        <v>97</v>
      </c>
      <c r="K7" s="72" t="s">
        <v>98</v>
      </c>
      <c r="L7" s="72" t="s">
        <v>99</v>
      </c>
      <c r="M7" s="72" t="s">
        <v>100</v>
      </c>
      <c r="N7" s="81" t="s">
        <v>101</v>
      </c>
      <c r="O7" s="81">
        <v>39.24</v>
      </c>
      <c r="P7" s="81">
        <v>27.91</v>
      </c>
      <c r="Q7" s="81">
        <v>91.24</v>
      </c>
      <c r="R7" s="81">
        <v>3300</v>
      </c>
      <c r="S7" s="81">
        <v>48088</v>
      </c>
      <c r="T7" s="81">
        <v>127.03</v>
      </c>
      <c r="U7" s="81">
        <v>378.56</v>
      </c>
      <c r="V7" s="81">
        <v>13360</v>
      </c>
      <c r="W7" s="81">
        <v>5.73</v>
      </c>
      <c r="X7" s="81">
        <v>2331.59</v>
      </c>
      <c r="Y7" s="81" t="s">
        <v>101</v>
      </c>
      <c r="Z7" s="81" t="s">
        <v>101</v>
      </c>
      <c r="AA7" s="81" t="s">
        <v>101</v>
      </c>
      <c r="AB7" s="81" t="s">
        <v>101</v>
      </c>
      <c r="AC7" s="81">
        <v>151.63999999999999</v>
      </c>
      <c r="AD7" s="81" t="s">
        <v>101</v>
      </c>
      <c r="AE7" s="81" t="s">
        <v>101</v>
      </c>
      <c r="AF7" s="81" t="s">
        <v>101</v>
      </c>
      <c r="AG7" s="81" t="s">
        <v>101</v>
      </c>
      <c r="AH7" s="81">
        <v>107.81</v>
      </c>
      <c r="AI7" s="81">
        <v>106.67</v>
      </c>
      <c r="AJ7" s="81" t="s">
        <v>101</v>
      </c>
      <c r="AK7" s="81" t="s">
        <v>101</v>
      </c>
      <c r="AL7" s="81" t="s">
        <v>101</v>
      </c>
      <c r="AM7" s="81" t="s">
        <v>101</v>
      </c>
      <c r="AN7" s="81">
        <v>0</v>
      </c>
      <c r="AO7" s="81" t="s">
        <v>101</v>
      </c>
      <c r="AP7" s="81" t="s">
        <v>101</v>
      </c>
      <c r="AQ7" s="81" t="s">
        <v>101</v>
      </c>
      <c r="AR7" s="81" t="s">
        <v>101</v>
      </c>
      <c r="AS7" s="81">
        <v>18.2</v>
      </c>
      <c r="AT7" s="81">
        <v>3.64</v>
      </c>
      <c r="AU7" s="81" t="s">
        <v>101</v>
      </c>
      <c r="AV7" s="81" t="s">
        <v>101</v>
      </c>
      <c r="AW7" s="81" t="s">
        <v>101</v>
      </c>
      <c r="AX7" s="81" t="s">
        <v>101</v>
      </c>
      <c r="AY7" s="81">
        <v>40.71</v>
      </c>
      <c r="AZ7" s="81" t="s">
        <v>101</v>
      </c>
      <c r="BA7" s="81" t="s">
        <v>101</v>
      </c>
      <c r="BB7" s="81" t="s">
        <v>101</v>
      </c>
      <c r="BC7" s="81" t="s">
        <v>101</v>
      </c>
      <c r="BD7" s="81">
        <v>48.56</v>
      </c>
      <c r="BE7" s="81">
        <v>67.52</v>
      </c>
      <c r="BF7" s="81" t="s">
        <v>101</v>
      </c>
      <c r="BG7" s="81" t="s">
        <v>101</v>
      </c>
      <c r="BH7" s="81" t="s">
        <v>101</v>
      </c>
      <c r="BI7" s="81" t="s">
        <v>101</v>
      </c>
      <c r="BJ7" s="81">
        <v>959.94</v>
      </c>
      <c r="BK7" s="81" t="s">
        <v>101</v>
      </c>
      <c r="BL7" s="81" t="s">
        <v>101</v>
      </c>
      <c r="BM7" s="81" t="s">
        <v>101</v>
      </c>
      <c r="BN7" s="81" t="s">
        <v>101</v>
      </c>
      <c r="BO7" s="81">
        <v>1245.0999999999999</v>
      </c>
      <c r="BP7" s="81">
        <v>705.21</v>
      </c>
      <c r="BQ7" s="81" t="s">
        <v>101</v>
      </c>
      <c r="BR7" s="81" t="s">
        <v>101</v>
      </c>
      <c r="BS7" s="81" t="s">
        <v>101</v>
      </c>
      <c r="BT7" s="81" t="s">
        <v>101</v>
      </c>
      <c r="BU7" s="81">
        <v>97.96</v>
      </c>
      <c r="BV7" s="81" t="s">
        <v>101</v>
      </c>
      <c r="BW7" s="81" t="s">
        <v>101</v>
      </c>
      <c r="BX7" s="81" t="s">
        <v>101</v>
      </c>
      <c r="BY7" s="81" t="s">
        <v>101</v>
      </c>
      <c r="BZ7" s="81">
        <v>79.77</v>
      </c>
      <c r="CA7" s="81">
        <v>98.96</v>
      </c>
      <c r="CB7" s="81" t="s">
        <v>101</v>
      </c>
      <c r="CC7" s="81" t="s">
        <v>101</v>
      </c>
      <c r="CD7" s="81" t="s">
        <v>101</v>
      </c>
      <c r="CE7" s="81" t="s">
        <v>101</v>
      </c>
      <c r="CF7" s="81">
        <v>179.61</v>
      </c>
      <c r="CG7" s="81" t="s">
        <v>101</v>
      </c>
      <c r="CH7" s="81" t="s">
        <v>101</v>
      </c>
      <c r="CI7" s="81" t="s">
        <v>101</v>
      </c>
      <c r="CJ7" s="81" t="s">
        <v>101</v>
      </c>
      <c r="CK7" s="81">
        <v>214.56</v>
      </c>
      <c r="CL7" s="81">
        <v>134.52000000000001</v>
      </c>
      <c r="CM7" s="81" t="s">
        <v>101</v>
      </c>
      <c r="CN7" s="81" t="s">
        <v>101</v>
      </c>
      <c r="CO7" s="81" t="s">
        <v>101</v>
      </c>
      <c r="CP7" s="81" t="s">
        <v>101</v>
      </c>
      <c r="CQ7" s="81" t="s">
        <v>101</v>
      </c>
      <c r="CR7" s="81" t="s">
        <v>101</v>
      </c>
      <c r="CS7" s="81" t="s">
        <v>101</v>
      </c>
      <c r="CT7" s="81" t="s">
        <v>101</v>
      </c>
      <c r="CU7" s="81" t="s">
        <v>101</v>
      </c>
      <c r="CV7" s="81">
        <v>49.47</v>
      </c>
      <c r="CW7" s="81">
        <v>59.57</v>
      </c>
      <c r="CX7" s="81" t="s">
        <v>101</v>
      </c>
      <c r="CY7" s="81" t="s">
        <v>101</v>
      </c>
      <c r="CZ7" s="81" t="s">
        <v>101</v>
      </c>
      <c r="DA7" s="81" t="s">
        <v>101</v>
      </c>
      <c r="DB7" s="81">
        <v>96.94</v>
      </c>
      <c r="DC7" s="81" t="s">
        <v>101</v>
      </c>
      <c r="DD7" s="81" t="s">
        <v>101</v>
      </c>
      <c r="DE7" s="81" t="s">
        <v>101</v>
      </c>
      <c r="DF7" s="81" t="s">
        <v>101</v>
      </c>
      <c r="DG7" s="81">
        <v>82.06</v>
      </c>
      <c r="DH7" s="81">
        <v>95.57</v>
      </c>
      <c r="DI7" s="81" t="s">
        <v>101</v>
      </c>
      <c r="DJ7" s="81" t="s">
        <v>101</v>
      </c>
      <c r="DK7" s="81" t="s">
        <v>101</v>
      </c>
      <c r="DL7" s="81" t="s">
        <v>101</v>
      </c>
      <c r="DM7" s="81">
        <v>3.28</v>
      </c>
      <c r="DN7" s="81" t="s">
        <v>101</v>
      </c>
      <c r="DO7" s="81" t="s">
        <v>101</v>
      </c>
      <c r="DP7" s="81" t="s">
        <v>101</v>
      </c>
      <c r="DQ7" s="81" t="s">
        <v>101</v>
      </c>
      <c r="DR7" s="81">
        <v>19.93</v>
      </c>
      <c r="DS7" s="81">
        <v>36.520000000000003</v>
      </c>
      <c r="DT7" s="81" t="s">
        <v>101</v>
      </c>
      <c r="DU7" s="81" t="s">
        <v>101</v>
      </c>
      <c r="DV7" s="81" t="s">
        <v>101</v>
      </c>
      <c r="DW7" s="81" t="s">
        <v>101</v>
      </c>
      <c r="DX7" s="81">
        <v>0</v>
      </c>
      <c r="DY7" s="81" t="s">
        <v>101</v>
      </c>
      <c r="DZ7" s="81" t="s">
        <v>101</v>
      </c>
      <c r="EA7" s="81" t="s">
        <v>101</v>
      </c>
      <c r="EB7" s="81" t="s">
        <v>101</v>
      </c>
      <c r="EC7" s="81">
        <v>0</v>
      </c>
      <c r="ED7" s="81">
        <v>5.72</v>
      </c>
      <c r="EE7" s="81" t="s">
        <v>101</v>
      </c>
      <c r="EF7" s="81" t="s">
        <v>101</v>
      </c>
      <c r="EG7" s="81" t="s">
        <v>101</v>
      </c>
      <c r="EH7" s="81" t="s">
        <v>101</v>
      </c>
      <c r="EI7" s="81">
        <v>0</v>
      </c>
      <c r="EJ7" s="81" t="s">
        <v>101</v>
      </c>
      <c r="EK7" s="81" t="s">
        <v>101</v>
      </c>
      <c r="EL7" s="81" t="s">
        <v>101</v>
      </c>
      <c r="EM7" s="81" t="s">
        <v>101</v>
      </c>
      <c r="EN7" s="81">
        <v>0.32</v>
      </c>
      <c r="EO7" s="81">
        <v>0.3</v>
      </c>
    </row>
    <row r="8" spans="1:148">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row>
    <row r="9" spans="1:148">
      <c r="A9" s="67"/>
      <c r="B9" s="67" t="s">
        <v>102</v>
      </c>
      <c r="C9" s="67" t="s">
        <v>103</v>
      </c>
      <c r="D9" s="67" t="s">
        <v>104</v>
      </c>
      <c r="E9" s="67" t="s">
        <v>105</v>
      </c>
      <c r="F9" s="67" t="s">
        <v>106</v>
      </c>
      <c r="R9" s="82"/>
      <c r="Y9" s="82"/>
      <c r="Z9" s="82"/>
      <c r="AA9" s="82"/>
      <c r="AB9" s="82"/>
      <c r="AC9" s="82"/>
      <c r="AD9" s="82"/>
      <c r="AE9" s="82"/>
      <c r="AF9" s="82"/>
      <c r="AG9" s="82"/>
      <c r="AI9" s="82"/>
      <c r="AJ9" s="82"/>
      <c r="AK9" s="82"/>
      <c r="AL9" s="82"/>
      <c r="AM9" s="82"/>
      <c r="AN9" s="82"/>
      <c r="AO9" s="82"/>
      <c r="AP9" s="82"/>
      <c r="AQ9" s="82"/>
      <c r="AR9" s="82"/>
      <c r="AT9" s="82"/>
      <c r="AU9" s="82"/>
      <c r="AV9" s="82"/>
      <c r="AW9" s="82"/>
      <c r="AX9" s="82"/>
      <c r="AY9" s="82"/>
      <c r="AZ9" s="82"/>
      <c r="BA9" s="82"/>
      <c r="BB9" s="82"/>
      <c r="BC9" s="82"/>
      <c r="BE9" s="82"/>
      <c r="BF9" s="82"/>
      <c r="BG9" s="82"/>
      <c r="BH9" s="82"/>
      <c r="BI9" s="82"/>
      <c r="BJ9" s="82"/>
      <c r="BK9" s="82"/>
      <c r="BL9" s="82"/>
      <c r="BM9" s="82"/>
      <c r="BN9" s="82"/>
      <c r="BP9" s="82"/>
      <c r="BQ9" s="82"/>
      <c r="BR9" s="82"/>
      <c r="BS9" s="82"/>
      <c r="BT9" s="82"/>
      <c r="BU9" s="82"/>
      <c r="BV9" s="82"/>
      <c r="BW9" s="82"/>
      <c r="BX9" s="82"/>
      <c r="BY9" s="82"/>
      <c r="CA9" s="82"/>
      <c r="CB9" s="82"/>
      <c r="CC9" s="82"/>
      <c r="CD9" s="82"/>
      <c r="CE9" s="82"/>
      <c r="CF9" s="82"/>
      <c r="CG9" s="82"/>
      <c r="CH9" s="82"/>
      <c r="CI9" s="82"/>
      <c r="CJ9" s="82"/>
      <c r="CL9" s="82"/>
      <c r="CM9" s="82"/>
      <c r="CN9" s="82"/>
      <c r="CO9" s="82"/>
      <c r="CP9" s="82"/>
      <c r="CQ9" s="82"/>
      <c r="CR9" s="82"/>
      <c r="CS9" s="82"/>
      <c r="CT9" s="82"/>
      <c r="CU9" s="82"/>
      <c r="CW9" s="82"/>
      <c r="CX9" s="82"/>
      <c r="CY9" s="82"/>
      <c r="CZ9" s="82"/>
      <c r="DA9" s="82"/>
      <c r="DB9" s="82"/>
      <c r="DC9" s="82"/>
      <c r="DD9" s="82"/>
      <c r="DE9" s="82"/>
      <c r="DF9" s="82"/>
      <c r="DH9" s="82"/>
      <c r="DI9" s="82"/>
      <c r="DJ9" s="82"/>
      <c r="DK9" s="82"/>
      <c r="DL9" s="82"/>
      <c r="DM9" s="82"/>
      <c r="DN9" s="82"/>
      <c r="DO9" s="82"/>
      <c r="DP9" s="82"/>
      <c r="DQ9" s="82"/>
      <c r="DS9" s="82"/>
      <c r="DT9" s="82"/>
      <c r="DU9" s="82"/>
      <c r="DV9" s="82"/>
      <c r="DW9" s="82"/>
      <c r="DX9" s="82"/>
      <c r="DY9" s="82"/>
      <c r="DZ9" s="82"/>
      <c r="EA9" s="82"/>
      <c r="EB9" s="82"/>
      <c r="ED9" s="82"/>
      <c r="EE9" s="82"/>
      <c r="EF9" s="82"/>
      <c r="EG9" s="82"/>
      <c r="EH9" s="82"/>
      <c r="EI9" s="82"/>
      <c r="EJ9" s="82"/>
      <c r="EK9" s="82"/>
      <c r="EL9" s="82"/>
      <c r="EM9" s="82"/>
    </row>
    <row r="10" spans="1:148">
      <c r="A10" s="67" t="s">
        <v>31</v>
      </c>
      <c r="B10" s="73">
        <f>DATEVALUE($B7+12-B11&amp;"/1/"&amp;B12)</f>
        <v>46753</v>
      </c>
      <c r="C10" s="73">
        <f>DATEVALUE($B7+12-C11&amp;"/1/"&amp;C12)</f>
        <v>47119</v>
      </c>
      <c r="D10" s="73">
        <f>DATEVALUE($B7+12-D11&amp;"/1/"&amp;D12)</f>
        <v>47484</v>
      </c>
      <c r="E10" s="74">
        <f>DATEVALUE($B7+12-E11&amp;"/1/"&amp;E12)</f>
        <v>47849</v>
      </c>
      <c r="F10" s="74">
        <f>DATEVALUE($B7+12-F11&amp;"/1/"&amp;F12)</f>
        <v>48215</v>
      </c>
    </row>
    <row r="11" spans="1:148">
      <c r="B11">
        <v>4</v>
      </c>
      <c r="C11">
        <v>3</v>
      </c>
      <c r="D11">
        <v>2</v>
      </c>
      <c r="E11">
        <v>1</v>
      </c>
      <c r="F11">
        <v>0</v>
      </c>
      <c r="G11" t="s">
        <v>107</v>
      </c>
    </row>
    <row r="12" spans="1:148">
      <c r="B12">
        <v>1</v>
      </c>
      <c r="C12">
        <v>1</v>
      </c>
      <c r="D12">
        <v>1</v>
      </c>
      <c r="E12">
        <v>1</v>
      </c>
      <c r="F12">
        <v>2</v>
      </c>
      <c r="G12" t="s">
        <v>108</v>
      </c>
    </row>
    <row r="13" spans="1:148">
      <c r="B13" t="s">
        <v>109</v>
      </c>
      <c r="C13" t="s">
        <v>109</v>
      </c>
      <c r="D13" t="s">
        <v>109</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大浦　瑞希</cp:lastModifiedBy>
  <cp:lastPrinted>2022-01-21T01:24:54Z</cp:lastPrinted>
  <dcterms:created xsi:type="dcterms:W3CDTF">2022-01-13T07:34:30Z</dcterms:created>
  <dcterms:modified xsi:type="dcterms:W3CDTF">2022-02-02T02:35:44Z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2022-02-02T02:35:44Z</vt:filetime>
  </property>
</Properties>
</file>