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JQlY/IklD/aErn95xkocNK+Kv/695zHC8X9icMOJBjEEX1SYKYOJyAnOuAfJZ4/DWJCQ7oLILVi4ZHBteDS9g==" workbookSaltValue="oxipUyAeteibe53t+ENoAQ=="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<sst xmlns="http://schemas.openxmlformats.org/spreadsheetml/2006/main" xmlns:r="http://schemas.openxmlformats.org/officeDocument/2006/relationships" count="115" uniqueCount="115">
  <si>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</si>
  <si>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</si>
  <si>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</si>
  <si>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</si>
  <si>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</si>
  <si>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</si>
  <si>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</si>
  <si>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</si>
  <si>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</si>
  <si>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</si>
  <si>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</si>
  <si>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</si>
  <si>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</si>
  <si>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</si>
  <si>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</si>
  <si>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</si>
  <si>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</si>
  <si>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</si>
  <si>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</si>
  <si>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</si>
  <si>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</si>
  <si>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</si>
  <si>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</si>
  <si>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</si>
  <si>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</si>
  <si>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</si>
  <si>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</si>
  <si>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</si>
  <si>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</si>
  <si>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</si>
  <si>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</si>
  <si>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</si>
  <si>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</si>
  <si>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</si>
  <si>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</si>
  <si>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</si>
  <si>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</si>
  <si>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</si>
  <si>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</si>
  <si>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</si>
  <si>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</si>
  <si>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</si>
  <si>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</si>
  <si>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</si>
  <si>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</si>
  <si>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</si>
  <si>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</si>
  <si>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</si>
  <si>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</si>
  <si>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</si>
  <si>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</si>
  <si>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</si>
  <si>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</si>
  <si>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</si>
  <si>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</si>
  <si>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</si>
  <si>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</si>
  <si>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</si>
  <si>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</si>
  <si>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</si>
  <si>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</si>
  <si>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</si>
  <si>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</si>
  <si>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</si>
  <si>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</si>
  <si>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</si>
  <si>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</si>
  <si>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</si>
  <si>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</si>
  <si>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</si>
  <si>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</si>
  <si>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</si>
  <si>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</si>
  <si>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</si>
  <si>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</si>
  <si>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</si>
  <si>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</si>
  <si>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</si>
  <si>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</si>
  <si>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</si>
  <si>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</si>
  <si>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</si>
  <si>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</si>
  <si>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</si>
  <si>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</si>
  <si>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</si>
  <si>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</si>
  <si>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</si>
  <si>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</si>
  <si>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</si>
  <si>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</si>
  <si>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</si>
  <si>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</si>
  <si>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</si>
  <si>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</si>
  <si>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</si>
  <si>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</si>
  <si>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</si>
  <si>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</si>
  <si>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</si>
  <si>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</si>
  <si>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</si>
  <si>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</si>
  <si>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</si>
  <si>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</si>
  <si>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</si>
  <si>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</si>
  <si>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</si>
  <si>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</si>
  <si>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</si>
  <si>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</si>
  <si>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</si>
  <si>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①有形固定資産減価償却率：類似団体に比べて減価償却は進行していないが、将来の更新に備え確実に財源を確保しておく必要がある。
②管渠老朽化率、③管渠改善率：</t>
    </r>
    <r>
      <rPr>
        <sz val="11"/>
        <color theme="1"/>
        <rFont val="ＭＳ ゴシック"/>
      </rPr>
      <t>本市の公共下水道事業については、平成３年の供用開始で、管渠については法定耐用年数を経過していないため、当面大規模な施設更新は見込んでいない。
　平成３０年度に策定したストックマネジメント計画に基づき、計画的・効果的な更新を行う。</t>
    </r>
    <rPh sb="1" eb="3">
      <t>ユウケイ</t>
    </rPh>
    <rPh sb="3" eb="7">
      <t>コテイシサン</t>
    </rPh>
    <rPh sb="7" eb="9">
      <t>ゲンカ</t>
    </rPh>
    <rPh sb="9" eb="12">
      <t>ショウキャクリツ</t>
    </rPh>
    <rPh sb="13" eb="15">
      <t>ルイジ</t>
    </rPh>
    <rPh sb="15" eb="17">
      <t>ダンタイ</t>
    </rPh>
    <rPh sb="18" eb="19">
      <t>クラ</t>
    </rPh>
    <rPh sb="21" eb="23">
      <t>ゲンカ</t>
    </rPh>
    <rPh sb="23" eb="25">
      <t>ショウキャク</t>
    </rPh>
    <rPh sb="26" eb="28">
      <t>シンコウ</t>
    </rPh>
    <rPh sb="35" eb="37">
      <t>ショウライ</t>
    </rPh>
    <rPh sb="38" eb="40">
      <t>コウシン</t>
    </rPh>
    <rPh sb="41" eb="42">
      <t>ソナ</t>
    </rPh>
    <rPh sb="43" eb="45">
      <t>カクジツ</t>
    </rPh>
    <rPh sb="46" eb="48">
      <t>ザイゲン</t>
    </rPh>
    <rPh sb="49" eb="51">
      <t>カクホ</t>
    </rPh>
    <rPh sb="55" eb="57">
      <t>ヒツヨウ</t>
    </rPh>
    <rPh sb="63" eb="65">
      <t>カンキョ</t>
    </rPh>
    <rPh sb="65" eb="68">
      <t>ロウキュウカ</t>
    </rPh>
    <rPh sb="68" eb="69">
      <t>リツ</t>
    </rPh>
    <rPh sb="71" eb="73">
      <t>カンキョ</t>
    </rPh>
    <rPh sb="73" eb="76">
      <t>カイゼンリツ</t>
    </rPh>
    <rPh sb="77" eb="79">
      <t>ホンシ</t>
    </rPh>
    <rPh sb="80" eb="82">
      <t>コウキョウ</t>
    </rPh>
    <rPh sb="82" eb="85">
      <t>ゲスイドウ</t>
    </rPh>
    <rPh sb="85" eb="87">
      <t>ジギョウ</t>
    </rPh>
    <rPh sb="93" eb="95">
      <t>ヘイセイ</t>
    </rPh>
    <rPh sb="96" eb="97">
      <t>ネン</t>
    </rPh>
    <rPh sb="98" eb="100">
      <t>キョウヨウ</t>
    </rPh>
    <rPh sb="100" eb="102">
      <t>カイシ</t>
    </rPh>
    <rPh sb="104" eb="106">
      <t>カンキョ</t>
    </rPh>
    <rPh sb="111" eb="113">
      <t>ホウテイ</t>
    </rPh>
    <rPh sb="113" eb="115">
      <t>タイヨウ</t>
    </rPh>
    <rPh sb="115" eb="117">
      <t>ネンスウ</t>
    </rPh>
    <rPh sb="118" eb="120">
      <t>ケイカ</t>
    </rPh>
    <rPh sb="128" eb="130">
      <t>トウメン</t>
    </rPh>
    <rPh sb="130" eb="133">
      <t>ダイキボ</t>
    </rPh>
    <rPh sb="134" eb="136">
      <t>シセツ</t>
    </rPh>
    <rPh sb="136" eb="138">
      <t>コウシン</t>
    </rPh>
    <rPh sb="139" eb="141">
      <t>ミコ</t>
    </rPh>
    <rPh sb="149" eb="151">
      <t>ヘイセイ</t>
    </rPh>
    <rPh sb="153" eb="155">
      <t>ネンド</t>
    </rPh>
    <rPh sb="156" eb="158">
      <t>サクテイ</t>
    </rPh>
    <rPh sb="170" eb="172">
      <t>ケイカク</t>
    </rPh>
    <rPh sb="173" eb="174">
      <t>モト</t>
    </rPh>
    <rPh sb="177" eb="180">
      <t>ケイカクテキ</t>
    </rPh>
    <rPh sb="181" eb="184">
      <t>コウカテキ</t>
    </rPh>
    <rPh sb="185" eb="187">
      <t>コウシン</t>
    </rPh>
    <rPh sb="188" eb="189">
      <t>オコナ</t>
    </rPh>
    <phoneticPr fontId="1"/>
  </si>
  <si>
    <r>
      <t>　本市の公共下水道事業は、概ね整備が終了しており、水洗化率が比較的高い。汚水処理に要する費用も概ね使用料収入によって賄えており、企業債の償還も順次終了することから、今後は更なる経営状況の改善が見込まれる。
　本市全体の汚水処理人口普及率は、</t>
    </r>
    <r>
      <rPr>
        <sz val="11"/>
        <color theme="1"/>
        <rFont val="ＭＳ ゴシック"/>
      </rPr>
      <t>令和２年度末で８９．９％で、未整備地域の早期整備を図るため、令和２年度に下水道整備基本計画の見直しを行ったところである。これに基づき、事業効率の高い整備を行うことで水洗化率の向上と使用料収入の確保を促進し、経営の健全化に努める。
　また、経営戦略については令和元年度に策定しており、令和６年度に見直しを予定している。</t>
    </r>
    <rPh sb="1" eb="3">
      <t>ホンシ</t>
    </rPh>
    <rPh sb="4" eb="6">
      <t>コウキョウ</t>
    </rPh>
    <rPh sb="6" eb="9">
      <t>ゲスイドウ</t>
    </rPh>
    <rPh sb="9" eb="11">
      <t>ジギョウ</t>
    </rPh>
    <rPh sb="13" eb="14">
      <t>オオム</t>
    </rPh>
    <rPh sb="15" eb="17">
      <t>セイビ</t>
    </rPh>
    <rPh sb="18" eb="20">
      <t>シュウリョウ</t>
    </rPh>
    <rPh sb="25" eb="28">
      <t>スイセンカ</t>
    </rPh>
    <rPh sb="28" eb="29">
      <t>リツ</t>
    </rPh>
    <rPh sb="30" eb="33">
      <t>ヒカクテキ</t>
    </rPh>
    <rPh sb="33" eb="34">
      <t>タカ</t>
    </rPh>
    <rPh sb="64" eb="67">
      <t>キギョウサイ</t>
    </rPh>
    <rPh sb="68" eb="70">
      <t>ショウカン</t>
    </rPh>
    <rPh sb="71" eb="73">
      <t>ジュンジ</t>
    </rPh>
    <rPh sb="73" eb="75">
      <t>シュウリョウ</t>
    </rPh>
    <rPh sb="82" eb="84">
      <t>コンゴ</t>
    </rPh>
    <rPh sb="85" eb="86">
      <t>サラ</t>
    </rPh>
    <rPh sb="88" eb="90">
      <t>ケイエイ</t>
    </rPh>
    <rPh sb="90" eb="92">
      <t>ジョウキョウ</t>
    </rPh>
    <rPh sb="93" eb="95">
      <t>カイゼン</t>
    </rPh>
    <rPh sb="96" eb="98">
      <t>ミコ</t>
    </rPh>
    <rPh sb="104" eb="106">
      <t>ホンシ</t>
    </rPh>
    <rPh sb="106" eb="108">
      <t>ゼンタイ</t>
    </rPh>
    <rPh sb="109" eb="111">
      <t>オスイ</t>
    </rPh>
    <rPh sb="111" eb="113">
      <t>ショリ</t>
    </rPh>
    <rPh sb="113" eb="115">
      <t>ジンコウ</t>
    </rPh>
    <rPh sb="115" eb="118">
      <t>フキュウリツ</t>
    </rPh>
    <rPh sb="120" eb="122">
      <t>レイワ</t>
    </rPh>
    <rPh sb="123" eb="125">
      <t>ネンド</t>
    </rPh>
    <rPh sb="125" eb="126">
      <t>マツ</t>
    </rPh>
    <rPh sb="134" eb="137">
      <t>ミセイビ</t>
    </rPh>
    <rPh sb="137" eb="139">
      <t>チイキ</t>
    </rPh>
    <rPh sb="140" eb="142">
      <t>ソウキ</t>
    </rPh>
    <rPh sb="142" eb="144">
      <t>セイビ</t>
    </rPh>
    <rPh sb="145" eb="146">
      <t>ハカ</t>
    </rPh>
    <rPh sb="150" eb="152">
      <t>レイワ</t>
    </rPh>
    <rPh sb="153" eb="155">
      <t>ネンド</t>
    </rPh>
    <rPh sb="156" eb="159">
      <t>ゲスイドウ</t>
    </rPh>
    <rPh sb="159" eb="161">
      <t>セイビ</t>
    </rPh>
    <rPh sb="161" eb="163">
      <t>キホン</t>
    </rPh>
    <rPh sb="163" eb="165">
      <t>ケイカク</t>
    </rPh>
    <rPh sb="166" eb="168">
      <t>ミナオ</t>
    </rPh>
    <rPh sb="170" eb="171">
      <t>オコナ</t>
    </rPh>
    <rPh sb="183" eb="184">
      <t>モト</t>
    </rPh>
    <rPh sb="187" eb="189">
      <t>ジギョウ</t>
    </rPh>
    <rPh sb="189" eb="191">
      <t>コウリツ</t>
    </rPh>
    <rPh sb="192" eb="193">
      <t>タカ</t>
    </rPh>
    <rPh sb="194" eb="196">
      <t>セイビ</t>
    </rPh>
    <rPh sb="197" eb="198">
      <t>オコナ</t>
    </rPh>
    <rPh sb="202" eb="205">
      <t>スイセンカ</t>
    </rPh>
    <rPh sb="205" eb="206">
      <t>リツ</t>
    </rPh>
    <rPh sb="207" eb="209">
      <t>コウジョウ</t>
    </rPh>
    <rPh sb="210" eb="213">
      <t>シヨウリョウ</t>
    </rPh>
    <rPh sb="213" eb="215">
      <t>シュウニュウ</t>
    </rPh>
    <rPh sb="216" eb="218">
      <t>カクホ</t>
    </rPh>
    <rPh sb="219" eb="221">
      <t>ソクシン</t>
    </rPh>
    <rPh sb="223" eb="225">
      <t>ケイエイ</t>
    </rPh>
    <rPh sb="226" eb="229">
      <t>ケンゼンカ</t>
    </rPh>
    <rPh sb="230" eb="231">
      <t>ツト</t>
    </rPh>
    <rPh sb="239" eb="241">
      <t>ケイエイ</t>
    </rPh>
    <rPh sb="241" eb="243">
      <t>センリャク</t>
    </rPh>
    <rPh sb="248" eb="250">
      <t>レイワ</t>
    </rPh>
    <rPh sb="250" eb="251">
      <t>ゲン</t>
    </rPh>
    <rPh sb="251" eb="253">
      <t>ネンド</t>
    </rPh>
    <rPh sb="254" eb="256">
      <t>サクテイ</t>
    </rPh>
    <rPh sb="261" eb="263">
      <t>レイワ</t>
    </rPh>
    <rPh sb="264" eb="266">
      <t>ネンド</t>
    </rPh>
    <rPh sb="267" eb="269">
      <t>ミナオ</t>
    </rPh>
    <rPh sb="271" eb="273">
      <t>ヨテイ</t>
    </rPh>
    <phoneticPr fontId="1"/>
  </si>
  <si>
    <r>
      <t>①経常収支比率：100%を上回って黒字となっており、類似団体よりも高い水準である。引き続き健全な運営に努め、将来の更新投資等に充てる財源を確実にストックしていく必要がある。
②累積欠損金比率：累積欠損金は生じていないが、今後も使用料収入の確保と維持管理費の節減に注力する必要がある。
③流動比率</t>
    </r>
    <r>
      <rPr>
        <sz val="11"/>
        <color theme="1"/>
        <rFont val="ＭＳ ゴシック"/>
      </rPr>
      <t>、④企業債残高対事業規模比率：本市の公共下水道事業は概ね整備終了しており、企業債の償還も順次終了することから、今後、徐々に改善が見込まれる。
⑤経費回収率：使用料で回収すべき経費を、概ね全て賄えている。将来の更新に備え、引き続き財源を確保していく必要がある。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⑦施設利用率：該当なし
⑧水洗化率：類似団体よりも高い水準であり、更なる接続率向上に向けて広報・啓発に引き続き努めたい。</t>
    </r>
    <rPh sb="1" eb="3">
      <t>ケイジョウ</t>
    </rPh>
    <rPh sb="3" eb="5">
      <t>シュウシ</t>
    </rPh>
    <rPh sb="5" eb="7">
      <t>ヒリツ</t>
    </rPh>
    <rPh sb="13" eb="15">
      <t>ウワマワ</t>
    </rPh>
    <rPh sb="17" eb="19">
      <t>クロジ</t>
    </rPh>
    <rPh sb="26" eb="28">
      <t>ルイジ</t>
    </rPh>
    <rPh sb="28" eb="30">
      <t>ダンタイ</t>
    </rPh>
    <rPh sb="33" eb="34">
      <t>タカ</t>
    </rPh>
    <rPh sb="35" eb="37">
      <t>スイジュン</t>
    </rPh>
    <rPh sb="41" eb="42">
      <t>ヒ</t>
    </rPh>
    <rPh sb="43" eb="44">
      <t>ツヅ</t>
    </rPh>
    <rPh sb="45" eb="47">
      <t>ケンゼン</t>
    </rPh>
    <rPh sb="48" eb="50">
      <t>ウンエイ</t>
    </rPh>
    <rPh sb="51" eb="52">
      <t>ツト</t>
    </rPh>
    <rPh sb="54" eb="56">
      <t>ショウライ</t>
    </rPh>
    <rPh sb="57" eb="59">
      <t>コウシン</t>
    </rPh>
    <rPh sb="59" eb="61">
      <t>トウシ</t>
    </rPh>
    <rPh sb="61" eb="62">
      <t>トウ</t>
    </rPh>
    <rPh sb="63" eb="64">
      <t>ア</t>
    </rPh>
    <rPh sb="66" eb="68">
      <t>ザイゲン</t>
    </rPh>
    <rPh sb="69" eb="71">
      <t>カクジツ</t>
    </rPh>
    <rPh sb="80" eb="82">
      <t>ヒツヨウ</t>
    </rPh>
    <rPh sb="88" eb="90">
      <t>ルイセキ</t>
    </rPh>
    <rPh sb="90" eb="93">
      <t>ケッソンキン</t>
    </rPh>
    <rPh sb="93" eb="95">
      <t>ヒリツ</t>
    </rPh>
    <rPh sb="96" eb="98">
      <t>ルイセキ</t>
    </rPh>
    <rPh sb="98" eb="101">
      <t>ケッソンキン</t>
    </rPh>
    <rPh sb="102" eb="103">
      <t>ショウ</t>
    </rPh>
    <rPh sb="110" eb="112">
      <t>コンゴ</t>
    </rPh>
    <rPh sb="113" eb="116">
      <t>シヨウリョウ</t>
    </rPh>
    <rPh sb="116" eb="118">
      <t>シュウニュウ</t>
    </rPh>
    <rPh sb="119" eb="121">
      <t>カクホ</t>
    </rPh>
    <rPh sb="122" eb="124">
      <t>イジ</t>
    </rPh>
    <rPh sb="124" eb="127">
      <t>カンリヒ</t>
    </rPh>
    <rPh sb="128" eb="129">
      <t>セツ</t>
    </rPh>
    <rPh sb="129" eb="130">
      <t>ゲン</t>
    </rPh>
    <rPh sb="131" eb="133">
      <t>チュウリョク</t>
    </rPh>
    <rPh sb="135" eb="137">
      <t>ヒツヨウ</t>
    </rPh>
    <rPh sb="143" eb="145">
      <t>リュウドウ</t>
    </rPh>
    <rPh sb="145" eb="147">
      <t>ヒリツ</t>
    </rPh>
    <rPh sb="162" eb="164">
      <t>ホンシ</t>
    </rPh>
    <rPh sb="165" eb="167">
      <t>コウキョウ</t>
    </rPh>
    <rPh sb="167" eb="170">
      <t>ゲスイドウ</t>
    </rPh>
    <rPh sb="170" eb="172">
      <t>ジギョウ</t>
    </rPh>
    <rPh sb="173" eb="174">
      <t>オオム</t>
    </rPh>
    <rPh sb="175" eb="177">
      <t>セイビ</t>
    </rPh>
    <rPh sb="177" eb="179">
      <t>シュウリョウ</t>
    </rPh>
    <rPh sb="184" eb="187">
      <t>キギョウサイ</t>
    </rPh>
    <rPh sb="188" eb="190">
      <t>ショウカン</t>
    </rPh>
    <rPh sb="191" eb="193">
      <t>ジュンジ</t>
    </rPh>
    <rPh sb="193" eb="195">
      <t>シュウリョウ</t>
    </rPh>
    <rPh sb="202" eb="204">
      <t>コンゴ</t>
    </rPh>
    <rPh sb="205" eb="207">
      <t>ジョジョ</t>
    </rPh>
    <rPh sb="208" eb="210">
      <t>カイゼン</t>
    </rPh>
    <rPh sb="211" eb="213">
      <t>ミコ</t>
    </rPh>
    <rPh sb="219" eb="221">
      <t>ケイヒ</t>
    </rPh>
    <rPh sb="221" eb="223">
      <t>カイシュウ</t>
    </rPh>
    <rPh sb="223" eb="224">
      <t>リツ</t>
    </rPh>
    <rPh sb="225" eb="227">
      <t>シヨウ</t>
    </rPh>
    <rPh sb="227" eb="228">
      <t>リョウ</t>
    </rPh>
    <rPh sb="229" eb="231">
      <t>カイシュウ</t>
    </rPh>
    <rPh sb="234" eb="236">
      <t>ケイヒ</t>
    </rPh>
    <rPh sb="238" eb="239">
      <t>オオム</t>
    </rPh>
    <rPh sb="240" eb="241">
      <t>スベ</t>
    </rPh>
    <rPh sb="242" eb="243">
      <t>マカナ</t>
    </rPh>
    <rPh sb="248" eb="250">
      <t>ショウライ</t>
    </rPh>
    <rPh sb="251" eb="253">
      <t>コウシン</t>
    </rPh>
    <rPh sb="254" eb="255">
      <t>ソナ</t>
    </rPh>
    <rPh sb="257" eb="258">
      <t>ヒ</t>
    </rPh>
    <rPh sb="259" eb="260">
      <t>ツヅ</t>
    </rPh>
    <rPh sb="261" eb="263">
      <t>ザイゲン</t>
    </rPh>
    <rPh sb="264" eb="266">
      <t>カクホ</t>
    </rPh>
    <rPh sb="270" eb="272">
      <t>ヒツヨウ</t>
    </rPh>
    <rPh sb="278" eb="280">
      <t>オスイ</t>
    </rPh>
    <rPh sb="280" eb="282">
      <t>ショリ</t>
    </rPh>
    <rPh sb="282" eb="284">
      <t>ゲンカ</t>
    </rPh>
    <rPh sb="285" eb="287">
      <t>ルイジ</t>
    </rPh>
    <rPh sb="287" eb="289">
      <t>ダンタイ</t>
    </rPh>
    <rPh sb="290" eb="291">
      <t>クラ</t>
    </rPh>
    <rPh sb="293" eb="294">
      <t>ヒク</t>
    </rPh>
    <rPh sb="295" eb="297">
      <t>スイジュン</t>
    </rPh>
    <rPh sb="303" eb="304">
      <t>クワ</t>
    </rPh>
    <rPh sb="306" eb="308">
      <t>オスイ</t>
    </rPh>
    <rPh sb="308" eb="310">
      <t>ショリ</t>
    </rPh>
    <rPh sb="310" eb="311">
      <t>ヒ</t>
    </rPh>
    <rPh sb="311" eb="313">
      <t>ジタイ</t>
    </rPh>
    <rPh sb="314" eb="316">
      <t>シュクゲン</t>
    </rPh>
    <rPh sb="316" eb="318">
      <t>ケイコウ</t>
    </rPh>
    <rPh sb="322" eb="324">
      <t>コンゴ</t>
    </rPh>
    <rPh sb="325" eb="327">
      <t>ケイゾク</t>
    </rPh>
    <rPh sb="329" eb="331">
      <t>ケイヒ</t>
    </rPh>
    <rPh sb="332" eb="334">
      <t>サクゲン</t>
    </rPh>
    <rPh sb="335" eb="336">
      <t>ツト</t>
    </rPh>
    <rPh sb="342" eb="344">
      <t>シセツ</t>
    </rPh>
    <rPh sb="344" eb="347">
      <t>リヨウリツ</t>
    </rPh>
    <rPh sb="348" eb="350">
      <t>ガイトウ</t>
    </rPh>
    <rPh sb="354" eb="356">
      <t>スイセン</t>
    </rPh>
    <rPh sb="356" eb="357">
      <t>カ</t>
    </rPh>
    <rPh sb="357" eb="358">
      <t>リツ</t>
    </rPh>
    <rPh sb="359" eb="361">
      <t>ルイジ</t>
    </rPh>
    <rPh sb="361" eb="363">
      <t>ダンタイ</t>
    </rPh>
    <rPh sb="366" eb="367">
      <t>タカ</t>
    </rPh>
    <rPh sb="368" eb="370">
      <t>スイジュン</t>
    </rPh>
    <rPh sb="374" eb="375">
      <t>サラ</t>
    </rPh>
    <rPh sb="377" eb="379">
      <t>セツゾク</t>
    </rPh>
    <rPh sb="379" eb="380">
      <t>リツ</t>
    </rPh>
    <rPh sb="380" eb="382">
      <t>コウジョウ</t>
    </rPh>
    <rPh sb="383" eb="384">
      <t>ム</t>
    </rPh>
    <rPh sb="386" eb="388">
      <t>コウホウ</t>
    </rPh>
    <rPh sb="389" eb="391">
      <t>ケイハツ</t>
    </rPh>
    <rPh sb="392" eb="393">
      <t>ヒ</t>
    </rPh>
    <rPh sb="394" eb="395">
      <t>ツヅ</t>
    </rPh>
    <rPh sb="396" eb="397">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</si>
</sst>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49.47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82.06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151.63999999999999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19.93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48.56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959.94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1245.0999999999999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179.61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214.56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10" zoomScale="75" zoomScaleNormal="75" workbookViewId="0">
      <selection activeCell="CA19" sqref="CA19"/>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48088</v>
      </c>
      <c r="AM8" s="22"/>
      <c r="AN8" s="22"/>
      <c r="AO8" s="22"/>
      <c r="AP8" s="22"/>
      <c r="AQ8" s="22"/>
      <c r="AR8" s="22"/>
      <c r="AS8" s="22"/>
      <c r="AT8" s="7">
        <f>データ!T6</f>
        <v>127.03</v>
      </c>
      <c r="AU8" s="7"/>
      <c r="AV8" s="7"/>
      <c r="AW8" s="7"/>
      <c r="AX8" s="7"/>
      <c r="AY8" s="7"/>
      <c r="AZ8" s="7"/>
      <c r="BA8" s="7"/>
      <c r="BB8" s="7">
        <f>データ!U6</f>
        <v>378.56</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39.24</v>
      </c>
      <c r="J10" s="7"/>
      <c r="K10" s="7"/>
      <c r="L10" s="7"/>
      <c r="M10" s="7"/>
      <c r="N10" s="7"/>
      <c r="O10" s="7"/>
      <c r="P10" s="7">
        <f>データ!P6</f>
        <v>27.91</v>
      </c>
      <c r="Q10" s="7"/>
      <c r="R10" s="7"/>
      <c r="S10" s="7"/>
      <c r="T10" s="7"/>
      <c r="U10" s="7"/>
      <c r="V10" s="7"/>
      <c r="W10" s="7">
        <f>データ!Q6</f>
        <v>91.24</v>
      </c>
      <c r="X10" s="7"/>
      <c r="Y10" s="7"/>
      <c r="Z10" s="7"/>
      <c r="AA10" s="7"/>
      <c r="AB10" s="7"/>
      <c r="AC10" s="7"/>
      <c r="AD10" s="22">
        <f>データ!R6</f>
        <v>3300</v>
      </c>
      <c r="AE10" s="22"/>
      <c r="AF10" s="22"/>
      <c r="AG10" s="22"/>
      <c r="AH10" s="22"/>
      <c r="AI10" s="22"/>
      <c r="AJ10" s="22"/>
      <c r="AK10" s="2"/>
      <c r="AL10" s="22">
        <f>データ!V6</f>
        <v>13360</v>
      </c>
      <c r="AM10" s="22"/>
      <c r="AN10" s="22"/>
      <c r="AO10" s="22"/>
      <c r="AP10" s="22"/>
      <c r="AQ10" s="22"/>
      <c r="AR10" s="22"/>
      <c r="AS10" s="22"/>
      <c r="AT10" s="7">
        <f>データ!W6</f>
        <v>5.73</v>
      </c>
      <c r="AU10" s="7"/>
      <c r="AV10" s="7"/>
      <c r="AW10" s="7"/>
      <c r="AX10" s="7"/>
      <c r="AY10" s="7"/>
      <c r="AZ10" s="7"/>
      <c r="BA10" s="7"/>
      <c r="BB10" s="7">
        <f>データ!X6</f>
        <v>2331.59</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112</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yMJXf/EJfa6kqO2XNuve41tjPz8Khlwj4glWychW8J0p5lJXQkgusDY1avLdvt3Ywf5lg8+uHc4RnmNMkxPqw==" saltValue="EzaT3F5S8WSBi3x1iwquA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AV1" workbookViewId="0">
      <selection activeCell="BJ9" sqref="BJ9"/>
    </sheetView>
  </sheetViews>
  <sheetFormatPr defaultRowHeight="13"/>
  <cols>
    <col min="2" max="144" width="11.9062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162086</v>
      </c>
      <c r="D6" s="71">
        <f t="shared" si="1"/>
        <v>46</v>
      </c>
      <c r="E6" s="71">
        <f t="shared" si="1"/>
        <v>17</v>
      </c>
      <c r="F6" s="71">
        <f t="shared" si="1"/>
        <v>1</v>
      </c>
      <c r="G6" s="71">
        <f t="shared" si="1"/>
        <v>0</v>
      </c>
      <c r="H6" s="71" t="str">
        <f t="shared" si="1"/>
        <v>富山県　砺波市</v>
      </c>
      <c r="I6" s="71" t="str">
        <f t="shared" si="1"/>
        <v>法適用</v>
      </c>
      <c r="J6" s="71" t="str">
        <f t="shared" si="1"/>
        <v>下水道事業</v>
      </c>
      <c r="K6" s="71" t="str">
        <f t="shared" si="1"/>
        <v>公共下水道</v>
      </c>
      <c r="L6" s="71" t="str">
        <f t="shared" si="1"/>
        <v>Cd2</v>
      </c>
      <c r="M6" s="71" t="str">
        <f t="shared" si="1"/>
        <v>非設置</v>
      </c>
      <c r="N6" s="80" t="str">
        <f t="shared" si="1"/>
        <v>-</v>
      </c>
      <c r="O6" s="80">
        <f t="shared" si="1"/>
        <v>39.24</v>
      </c>
      <c r="P6" s="80">
        <f t="shared" si="1"/>
        <v>27.91</v>
      </c>
      <c r="Q6" s="80">
        <f t="shared" si="1"/>
        <v>91.24</v>
      </c>
      <c r="R6" s="80">
        <f t="shared" si="1"/>
        <v>3300</v>
      </c>
      <c r="S6" s="80">
        <f t="shared" si="1"/>
        <v>48088</v>
      </c>
      <c r="T6" s="80">
        <f t="shared" si="1"/>
        <v>127.03</v>
      </c>
      <c r="U6" s="80">
        <f t="shared" si="1"/>
        <v>378.56</v>
      </c>
      <c r="V6" s="80">
        <f t="shared" si="1"/>
        <v>13360</v>
      </c>
      <c r="W6" s="80">
        <f t="shared" si="1"/>
        <v>5.73</v>
      </c>
      <c r="X6" s="80">
        <f t="shared" si="1"/>
        <v>2331.59</v>
      </c>
      <c r="Y6" s="88" t="str">
        <f t="shared" ref="Y6:AH6" si="2">IF(Y7="",NA(),Y7)</f>
        <v>-</v>
      </c>
      <c r="Z6" s="88" t="str">
        <f t="shared" si="2"/>
        <v>-</v>
      </c>
      <c r="AA6" s="88" t="str">
        <f t="shared" si="2"/>
        <v>-</v>
      </c>
      <c r="AB6" s="88" t="str">
        <f t="shared" si="2"/>
        <v>-</v>
      </c>
      <c r="AC6" s="88">
        <f t="shared" si="2"/>
        <v>151.63999999999999</v>
      </c>
      <c r="AD6" s="88" t="str">
        <f t="shared" si="2"/>
        <v>-</v>
      </c>
      <c r="AE6" s="88" t="str">
        <f t="shared" si="2"/>
        <v>-</v>
      </c>
      <c r="AF6" s="88" t="str">
        <f t="shared" si="2"/>
        <v>-</v>
      </c>
      <c r="AG6" s="88" t="str">
        <f t="shared" si="2"/>
        <v>-</v>
      </c>
      <c r="AH6" s="88">
        <f t="shared" si="2"/>
        <v>107.81</v>
      </c>
      <c r="AI6" s="80" t="str">
        <f>IF(AI7="","",IF(AI7="-","【-】","【"&amp;SUBSTITUTE(TEXT(AI7,"#,##0.00"),"-","△")&amp;"】"))</f>
        <v>【106.67】</v>
      </c>
      <c r="AJ6" s="88" t="str">
        <f t="shared" ref="AJ6:AS6" si="3">IF(AJ7="",NA(),AJ7)</f>
        <v>-</v>
      </c>
      <c r="AK6" s="88" t="str">
        <f t="shared" si="3"/>
        <v>-</v>
      </c>
      <c r="AL6" s="88" t="str">
        <f t="shared" si="3"/>
        <v>-</v>
      </c>
      <c r="AM6" s="88" t="str">
        <f t="shared" si="3"/>
        <v>-</v>
      </c>
      <c r="AN6" s="80">
        <f t="shared" si="3"/>
        <v>0</v>
      </c>
      <c r="AO6" s="88" t="str">
        <f t="shared" si="3"/>
        <v>-</v>
      </c>
      <c r="AP6" s="88" t="str">
        <f t="shared" si="3"/>
        <v>-</v>
      </c>
      <c r="AQ6" s="88" t="str">
        <f t="shared" si="3"/>
        <v>-</v>
      </c>
      <c r="AR6" s="88" t="str">
        <f t="shared" si="3"/>
        <v>-</v>
      </c>
      <c r="AS6" s="88">
        <f t="shared" si="3"/>
        <v>18.2</v>
      </c>
      <c r="AT6" s="80" t="str">
        <f>IF(AT7="","",IF(AT7="-","【-】","【"&amp;SUBSTITUTE(TEXT(AT7,"#,##0.00"),"-","△")&amp;"】"))</f>
        <v>【3.64】</v>
      </c>
      <c r="AU6" s="88" t="str">
        <f t="shared" ref="AU6:BD6" si="4">IF(AU7="",NA(),AU7)</f>
        <v>-</v>
      </c>
      <c r="AV6" s="88" t="str">
        <f t="shared" si="4"/>
        <v>-</v>
      </c>
      <c r="AW6" s="88" t="str">
        <f t="shared" si="4"/>
        <v>-</v>
      </c>
      <c r="AX6" s="88" t="str">
        <f t="shared" si="4"/>
        <v>-</v>
      </c>
      <c r="AY6" s="88">
        <f t="shared" si="4"/>
        <v>40.71</v>
      </c>
      <c r="AZ6" s="88" t="str">
        <f t="shared" si="4"/>
        <v>-</v>
      </c>
      <c r="BA6" s="88" t="str">
        <f t="shared" si="4"/>
        <v>-</v>
      </c>
      <c r="BB6" s="88" t="str">
        <f t="shared" si="4"/>
        <v>-</v>
      </c>
      <c r="BC6" s="88" t="str">
        <f t="shared" si="4"/>
        <v>-</v>
      </c>
      <c r="BD6" s="88">
        <f t="shared" si="4"/>
        <v>48.56</v>
      </c>
      <c r="BE6" s="80" t="str">
        <f>IF(BE7="","",IF(BE7="-","【-】","【"&amp;SUBSTITUTE(TEXT(BE7,"#,##0.00"),"-","△")&amp;"】"))</f>
        <v>【67.52】</v>
      </c>
      <c r="BF6" s="88" t="str">
        <f t="shared" ref="BF6:BO6" si="5">IF(BF7="",NA(),BF7)</f>
        <v>-</v>
      </c>
      <c r="BG6" s="88" t="str">
        <f t="shared" si="5"/>
        <v>-</v>
      </c>
      <c r="BH6" s="88" t="str">
        <f t="shared" si="5"/>
        <v>-</v>
      </c>
      <c r="BI6" s="88" t="str">
        <f t="shared" si="5"/>
        <v>-</v>
      </c>
      <c r="BJ6" s="80">
        <f t="shared" si="5"/>
        <v>959.94</v>
      </c>
      <c r="BK6" s="88" t="str">
        <f t="shared" si="5"/>
        <v>-</v>
      </c>
      <c r="BL6" s="88" t="str">
        <f t="shared" si="5"/>
        <v>-</v>
      </c>
      <c r="BM6" s="88" t="str">
        <f t="shared" si="5"/>
        <v>-</v>
      </c>
      <c r="BN6" s="88" t="str">
        <f t="shared" si="5"/>
        <v>-</v>
      </c>
      <c r="BO6" s="88">
        <f t="shared" si="5"/>
        <v>1245.0999999999999</v>
      </c>
      <c r="BP6" s="80" t="str">
        <f>IF(BP7="","",IF(BP7="-","【-】","【"&amp;SUBSTITUTE(TEXT(BP7,"#,##0.00"),"-","△")&amp;"】"))</f>
        <v>【705.21】</v>
      </c>
      <c r="BQ6" s="88" t="str">
        <f t="shared" ref="BQ6:BZ6" si="6">IF(BQ7="",NA(),BQ7)</f>
        <v>-</v>
      </c>
      <c r="BR6" s="88" t="str">
        <f t="shared" si="6"/>
        <v>-</v>
      </c>
      <c r="BS6" s="88" t="str">
        <f t="shared" si="6"/>
        <v>-</v>
      </c>
      <c r="BT6" s="88" t="str">
        <f t="shared" si="6"/>
        <v>-</v>
      </c>
      <c r="BU6" s="88">
        <f t="shared" si="6"/>
        <v>97.96</v>
      </c>
      <c r="BV6" s="88" t="str">
        <f t="shared" si="6"/>
        <v>-</v>
      </c>
      <c r="BW6" s="88" t="str">
        <f t="shared" si="6"/>
        <v>-</v>
      </c>
      <c r="BX6" s="88" t="str">
        <f t="shared" si="6"/>
        <v>-</v>
      </c>
      <c r="BY6" s="88" t="str">
        <f t="shared" si="6"/>
        <v>-</v>
      </c>
      <c r="BZ6" s="88">
        <f t="shared" si="6"/>
        <v>79.77</v>
      </c>
      <c r="CA6" s="80" t="str">
        <f>IF(CA7="","",IF(CA7="-","【-】","【"&amp;SUBSTITUTE(TEXT(CA7,"#,##0.00"),"-","△")&amp;"】"))</f>
        <v>【98.96】</v>
      </c>
      <c r="CB6" s="88" t="str">
        <f t="shared" ref="CB6:CK6" si="7">IF(CB7="",NA(),CB7)</f>
        <v>-</v>
      </c>
      <c r="CC6" s="88" t="str">
        <f t="shared" si="7"/>
        <v>-</v>
      </c>
      <c r="CD6" s="88" t="str">
        <f t="shared" si="7"/>
        <v>-</v>
      </c>
      <c r="CE6" s="88" t="str">
        <f t="shared" si="7"/>
        <v>-</v>
      </c>
      <c r="CF6" s="88">
        <f t="shared" si="7"/>
        <v>179.61</v>
      </c>
      <c r="CG6" s="88" t="str">
        <f t="shared" si="7"/>
        <v>-</v>
      </c>
      <c r="CH6" s="88" t="str">
        <f t="shared" si="7"/>
        <v>-</v>
      </c>
      <c r="CI6" s="88" t="str">
        <f t="shared" si="7"/>
        <v>-</v>
      </c>
      <c r="CJ6" s="88" t="str">
        <f t="shared" si="7"/>
        <v>-</v>
      </c>
      <c r="CK6" s="88">
        <f t="shared" si="7"/>
        <v>214.56</v>
      </c>
      <c r="CL6" s="80" t="str">
        <f>IF(CL7="","",IF(CL7="-","【-】","【"&amp;SUBSTITUTE(TEXT(CL7,"#,##0.00"),"-","△")&amp;"】"))</f>
        <v>【134.52】</v>
      </c>
      <c r="CM6" s="88" t="str">
        <f t="shared" ref="CM6:CV6" si="8">IF(CM7="",NA(),CM7)</f>
        <v>-</v>
      </c>
      <c r="CN6" s="88" t="str">
        <f t="shared" si="8"/>
        <v>-</v>
      </c>
      <c r="CO6" s="88" t="str">
        <f t="shared" si="8"/>
        <v>-</v>
      </c>
      <c r="CP6" s="88" t="str">
        <f t="shared" si="8"/>
        <v>-</v>
      </c>
      <c r="CQ6" s="88" t="str">
        <f t="shared" si="8"/>
        <v>-</v>
      </c>
      <c r="CR6" s="88" t="str">
        <f t="shared" si="8"/>
        <v>-</v>
      </c>
      <c r="CS6" s="88" t="str">
        <f t="shared" si="8"/>
        <v>-</v>
      </c>
      <c r="CT6" s="88" t="str">
        <f t="shared" si="8"/>
        <v>-</v>
      </c>
      <c r="CU6" s="88" t="str">
        <f t="shared" si="8"/>
        <v>-</v>
      </c>
      <c r="CV6" s="88">
        <f t="shared" si="8"/>
        <v>49.47</v>
      </c>
      <c r="CW6" s="80" t="str">
        <f>IF(CW7="","",IF(CW7="-","【-】","【"&amp;SUBSTITUTE(TEXT(CW7,"#,##0.00"),"-","△")&amp;"】"))</f>
        <v>【59.57】</v>
      </c>
      <c r="CX6" s="88" t="str">
        <f t="shared" ref="CX6:DG6" si="9">IF(CX7="",NA(),CX7)</f>
        <v>-</v>
      </c>
      <c r="CY6" s="88" t="str">
        <f t="shared" si="9"/>
        <v>-</v>
      </c>
      <c r="CZ6" s="88" t="str">
        <f t="shared" si="9"/>
        <v>-</v>
      </c>
      <c r="DA6" s="88" t="str">
        <f t="shared" si="9"/>
        <v>-</v>
      </c>
      <c r="DB6" s="88">
        <f t="shared" si="9"/>
        <v>96.94</v>
      </c>
      <c r="DC6" s="88" t="str">
        <f t="shared" si="9"/>
        <v>-</v>
      </c>
      <c r="DD6" s="88" t="str">
        <f t="shared" si="9"/>
        <v>-</v>
      </c>
      <c r="DE6" s="88" t="str">
        <f t="shared" si="9"/>
        <v>-</v>
      </c>
      <c r="DF6" s="88" t="str">
        <f t="shared" si="9"/>
        <v>-</v>
      </c>
      <c r="DG6" s="88">
        <f t="shared" si="9"/>
        <v>82.06</v>
      </c>
      <c r="DH6" s="80" t="str">
        <f>IF(DH7="","",IF(DH7="-","【-】","【"&amp;SUBSTITUTE(TEXT(DH7,"#,##0.00"),"-","△")&amp;"】"))</f>
        <v>【95.57】</v>
      </c>
      <c r="DI6" s="88" t="str">
        <f t="shared" ref="DI6:DR6" si="10">IF(DI7="",NA(),DI7)</f>
        <v>-</v>
      </c>
      <c r="DJ6" s="88" t="str">
        <f t="shared" si="10"/>
        <v>-</v>
      </c>
      <c r="DK6" s="88" t="str">
        <f t="shared" si="10"/>
        <v>-</v>
      </c>
      <c r="DL6" s="88" t="str">
        <f t="shared" si="10"/>
        <v>-</v>
      </c>
      <c r="DM6" s="88">
        <f t="shared" si="10"/>
        <v>3.28</v>
      </c>
      <c r="DN6" s="88" t="str">
        <f t="shared" si="10"/>
        <v>-</v>
      </c>
      <c r="DO6" s="88" t="str">
        <f t="shared" si="10"/>
        <v>-</v>
      </c>
      <c r="DP6" s="88" t="str">
        <f t="shared" si="10"/>
        <v>-</v>
      </c>
      <c r="DQ6" s="88" t="str">
        <f t="shared" si="10"/>
        <v>-</v>
      </c>
      <c r="DR6" s="88">
        <f t="shared" si="10"/>
        <v>19.93</v>
      </c>
      <c r="DS6" s="80" t="str">
        <f>IF(DS7="","",IF(DS7="-","【-】","【"&amp;SUBSTITUTE(TEXT(DS7,"#,##0.00"),"-","△")&amp;"】"))</f>
        <v>【36.52】</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0">
        <f t="shared" si="11"/>
        <v>0</v>
      </c>
      <c r="ED6" s="80" t="str">
        <f>IF(ED7="","",IF(ED7="-","【-】","【"&amp;SUBSTITUTE(TEXT(ED7,"#,##0.00"),"-","△")&amp;"】"))</f>
        <v>【5.72】</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0.32</v>
      </c>
      <c r="EO6" s="80" t="str">
        <f>IF(EO7="","",IF(EO7="-","【-】","【"&amp;SUBSTITUTE(TEXT(EO7,"#,##0.00"),"-","△")&amp;"】"))</f>
        <v>【0.30】</v>
      </c>
    </row>
    <row r="7" spans="1:148" s="65" customFormat="1">
      <c r="A7" s="66"/>
      <c r="B7" s="72">
        <v>2020</v>
      </c>
      <c r="C7" s="72">
        <v>162086</v>
      </c>
      <c r="D7" s="72">
        <v>46</v>
      </c>
      <c r="E7" s="72">
        <v>17</v>
      </c>
      <c r="F7" s="72">
        <v>1</v>
      </c>
      <c r="G7" s="72">
        <v>0</v>
      </c>
      <c r="H7" s="72" t="s">
        <v>95</v>
      </c>
      <c r="I7" s="72" t="s">
        <v>96</v>
      </c>
      <c r="J7" s="72" t="s">
        <v>97</v>
      </c>
      <c r="K7" s="72" t="s">
        <v>98</v>
      </c>
      <c r="L7" s="72" t="s">
        <v>99</v>
      </c>
      <c r="M7" s="72" t="s">
        <v>100</v>
      </c>
      <c r="N7" s="81" t="s">
        <v>101</v>
      </c>
      <c r="O7" s="81">
        <v>39.24</v>
      </c>
      <c r="P7" s="81">
        <v>27.91</v>
      </c>
      <c r="Q7" s="81">
        <v>91.24</v>
      </c>
      <c r="R7" s="81">
        <v>3300</v>
      </c>
      <c r="S7" s="81">
        <v>48088</v>
      </c>
      <c r="T7" s="81">
        <v>127.03</v>
      </c>
      <c r="U7" s="81">
        <v>378.56</v>
      </c>
      <c r="V7" s="81">
        <v>13360</v>
      </c>
      <c r="W7" s="81">
        <v>5.73</v>
      </c>
      <c r="X7" s="81">
        <v>2331.59</v>
      </c>
      <c r="Y7" s="81" t="s">
        <v>101</v>
      </c>
      <c r="Z7" s="81" t="s">
        <v>101</v>
      </c>
      <c r="AA7" s="81" t="s">
        <v>101</v>
      </c>
      <c r="AB7" s="81" t="s">
        <v>101</v>
      </c>
      <c r="AC7" s="81">
        <v>151.63999999999999</v>
      </c>
      <c r="AD7" s="81" t="s">
        <v>101</v>
      </c>
      <c r="AE7" s="81" t="s">
        <v>101</v>
      </c>
      <c r="AF7" s="81" t="s">
        <v>101</v>
      </c>
      <c r="AG7" s="81" t="s">
        <v>101</v>
      </c>
      <c r="AH7" s="81">
        <v>107.81</v>
      </c>
      <c r="AI7" s="81">
        <v>106.67</v>
      </c>
      <c r="AJ7" s="81" t="s">
        <v>101</v>
      </c>
      <c r="AK7" s="81" t="s">
        <v>101</v>
      </c>
      <c r="AL7" s="81" t="s">
        <v>101</v>
      </c>
      <c r="AM7" s="81" t="s">
        <v>101</v>
      </c>
      <c r="AN7" s="81">
        <v>0</v>
      </c>
      <c r="AO7" s="81" t="s">
        <v>101</v>
      </c>
      <c r="AP7" s="81" t="s">
        <v>101</v>
      </c>
      <c r="AQ7" s="81" t="s">
        <v>101</v>
      </c>
      <c r="AR7" s="81" t="s">
        <v>101</v>
      </c>
      <c r="AS7" s="81">
        <v>18.2</v>
      </c>
      <c r="AT7" s="81">
        <v>3.64</v>
      </c>
      <c r="AU7" s="81" t="s">
        <v>101</v>
      </c>
      <c r="AV7" s="81" t="s">
        <v>101</v>
      </c>
      <c r="AW7" s="81" t="s">
        <v>101</v>
      </c>
      <c r="AX7" s="81" t="s">
        <v>101</v>
      </c>
      <c r="AY7" s="81">
        <v>40.71</v>
      </c>
      <c r="AZ7" s="81" t="s">
        <v>101</v>
      </c>
      <c r="BA7" s="81" t="s">
        <v>101</v>
      </c>
      <c r="BB7" s="81" t="s">
        <v>101</v>
      </c>
      <c r="BC7" s="81" t="s">
        <v>101</v>
      </c>
      <c r="BD7" s="81">
        <v>48.56</v>
      </c>
      <c r="BE7" s="81">
        <v>67.52</v>
      </c>
      <c r="BF7" s="81" t="s">
        <v>101</v>
      </c>
      <c r="BG7" s="81" t="s">
        <v>101</v>
      </c>
      <c r="BH7" s="81" t="s">
        <v>101</v>
      </c>
      <c r="BI7" s="81" t="s">
        <v>101</v>
      </c>
      <c r="BJ7" s="81">
        <v>959.94</v>
      </c>
      <c r="BK7" s="81" t="s">
        <v>101</v>
      </c>
      <c r="BL7" s="81" t="s">
        <v>101</v>
      </c>
      <c r="BM7" s="81" t="s">
        <v>101</v>
      </c>
      <c r="BN7" s="81" t="s">
        <v>101</v>
      </c>
      <c r="BO7" s="81">
        <v>1245.0999999999999</v>
      </c>
      <c r="BP7" s="81">
        <v>705.21</v>
      </c>
      <c r="BQ7" s="81" t="s">
        <v>101</v>
      </c>
      <c r="BR7" s="81" t="s">
        <v>101</v>
      </c>
      <c r="BS7" s="81" t="s">
        <v>101</v>
      </c>
      <c r="BT7" s="81" t="s">
        <v>101</v>
      </c>
      <c r="BU7" s="81">
        <v>97.96</v>
      </c>
      <c r="BV7" s="81" t="s">
        <v>101</v>
      </c>
      <c r="BW7" s="81" t="s">
        <v>101</v>
      </c>
      <c r="BX7" s="81" t="s">
        <v>101</v>
      </c>
      <c r="BY7" s="81" t="s">
        <v>101</v>
      </c>
      <c r="BZ7" s="81">
        <v>79.77</v>
      </c>
      <c r="CA7" s="81">
        <v>98.96</v>
      </c>
      <c r="CB7" s="81" t="s">
        <v>101</v>
      </c>
      <c r="CC7" s="81" t="s">
        <v>101</v>
      </c>
      <c r="CD7" s="81" t="s">
        <v>101</v>
      </c>
      <c r="CE7" s="81" t="s">
        <v>101</v>
      </c>
      <c r="CF7" s="81">
        <v>179.61</v>
      </c>
      <c r="CG7" s="81" t="s">
        <v>101</v>
      </c>
      <c r="CH7" s="81" t="s">
        <v>101</v>
      </c>
      <c r="CI7" s="81" t="s">
        <v>101</v>
      </c>
      <c r="CJ7" s="81" t="s">
        <v>101</v>
      </c>
      <c r="CK7" s="81">
        <v>214.56</v>
      </c>
      <c r="CL7" s="81">
        <v>134.52000000000001</v>
      </c>
      <c r="CM7" s="81" t="s">
        <v>101</v>
      </c>
      <c r="CN7" s="81" t="s">
        <v>101</v>
      </c>
      <c r="CO7" s="81" t="s">
        <v>101</v>
      </c>
      <c r="CP7" s="81" t="s">
        <v>101</v>
      </c>
      <c r="CQ7" s="81" t="s">
        <v>101</v>
      </c>
      <c r="CR7" s="81" t="s">
        <v>101</v>
      </c>
      <c r="CS7" s="81" t="s">
        <v>101</v>
      </c>
      <c r="CT7" s="81" t="s">
        <v>101</v>
      </c>
      <c r="CU7" s="81" t="s">
        <v>101</v>
      </c>
      <c r="CV7" s="81">
        <v>49.47</v>
      </c>
      <c r="CW7" s="81">
        <v>59.57</v>
      </c>
      <c r="CX7" s="81" t="s">
        <v>101</v>
      </c>
      <c r="CY7" s="81" t="s">
        <v>101</v>
      </c>
      <c r="CZ7" s="81" t="s">
        <v>101</v>
      </c>
      <c r="DA7" s="81" t="s">
        <v>101</v>
      </c>
      <c r="DB7" s="81">
        <v>96.94</v>
      </c>
      <c r="DC7" s="81" t="s">
        <v>101</v>
      </c>
      <c r="DD7" s="81" t="s">
        <v>101</v>
      </c>
      <c r="DE7" s="81" t="s">
        <v>101</v>
      </c>
      <c r="DF7" s="81" t="s">
        <v>101</v>
      </c>
      <c r="DG7" s="81">
        <v>82.06</v>
      </c>
      <c r="DH7" s="81">
        <v>95.57</v>
      </c>
      <c r="DI7" s="81" t="s">
        <v>101</v>
      </c>
      <c r="DJ7" s="81" t="s">
        <v>101</v>
      </c>
      <c r="DK7" s="81" t="s">
        <v>101</v>
      </c>
      <c r="DL7" s="81" t="s">
        <v>101</v>
      </c>
      <c r="DM7" s="81">
        <v>3.28</v>
      </c>
      <c r="DN7" s="81" t="s">
        <v>101</v>
      </c>
      <c r="DO7" s="81" t="s">
        <v>101</v>
      </c>
      <c r="DP7" s="81" t="s">
        <v>101</v>
      </c>
      <c r="DQ7" s="81" t="s">
        <v>101</v>
      </c>
      <c r="DR7" s="81">
        <v>19.93</v>
      </c>
      <c r="DS7" s="81">
        <v>36.520000000000003</v>
      </c>
      <c r="DT7" s="81" t="s">
        <v>101</v>
      </c>
      <c r="DU7" s="81" t="s">
        <v>101</v>
      </c>
      <c r="DV7" s="81" t="s">
        <v>101</v>
      </c>
      <c r="DW7" s="81" t="s">
        <v>101</v>
      </c>
      <c r="DX7" s="81">
        <v>0</v>
      </c>
      <c r="DY7" s="81" t="s">
        <v>101</v>
      </c>
      <c r="DZ7" s="81" t="s">
        <v>101</v>
      </c>
      <c r="EA7" s="81" t="s">
        <v>101</v>
      </c>
      <c r="EB7" s="81" t="s">
        <v>101</v>
      </c>
      <c r="EC7" s="81">
        <v>0</v>
      </c>
      <c r="ED7" s="81">
        <v>5.72</v>
      </c>
      <c r="EE7" s="81" t="s">
        <v>101</v>
      </c>
      <c r="EF7" s="81" t="s">
        <v>101</v>
      </c>
      <c r="EG7" s="81" t="s">
        <v>101</v>
      </c>
      <c r="EH7" s="81" t="s">
        <v>101</v>
      </c>
      <c r="EI7" s="81">
        <v>0</v>
      </c>
      <c r="EJ7" s="81" t="s">
        <v>101</v>
      </c>
      <c r="EK7" s="81" t="s">
        <v>101</v>
      </c>
      <c r="EL7" s="81" t="s">
        <v>101</v>
      </c>
      <c r="EM7" s="81" t="s">
        <v>101</v>
      </c>
      <c r="EN7" s="81">
        <v>0.32</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大浦　瑞希</cp:lastModifiedBy>
  <cp:lastPrinted>2022-01-21T01:24:54Z</cp:lastPrinted>
  <dcterms:created xsi:type="dcterms:W3CDTF">2022-01-13T07:34:30Z</dcterms:created>
  <dcterms:modified xsi:type="dcterms:W3CDTF">2022-02-02T02:35:44Z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2022-02-02T02:35:44Z</vt:filetime>
  </property>
</Properties>
</file>