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C9xiQ78OGHaKwwQJ+Qvqhy7OY8gsog6ySPBz8kyTLSe8uJgFOj9cBDquss4Hc2XJwpP4+8EywqivctlgeSYwA==" workbookSaltValue="d3ekbEVECRMLADYddeAobg=="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<sst xmlns="http://schemas.openxmlformats.org/spreadsheetml/2006/main" xmlns:r="http://schemas.openxmlformats.org/officeDocument/2006/relationships" count="115" uniqueCount="115">
  <si>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</si>
  <si>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</si>
  <si>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</si>
  <si>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</si>
  <si>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</si>
  <si>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</si>
  <si>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</si>
  <si>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</si>
  <si>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</si>
  <si>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</si>
  <si>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</si>
  <si>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</si>
  <si>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</si>
  <si>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</si>
  <si>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</si>
  <si>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</si>
  <si>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</si>
  <si>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</si>
  <si>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</si>
  <si>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</si>
  <si>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</si>
  <si>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</si>
  <si>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</si>
  <si>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</si>
  <si>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</si>
  <si>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</si>
  <si>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</si>
  <si>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</si>
  <si>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</si>
  <si>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</si>
  <si>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</si>
  <si>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</si>
  <si>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</si>
  <si>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</si>
  <si>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</si>
  <si>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</si>
  <si>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</si>
  <si>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</si>
  <si>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</si>
  <si>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</si>
  <si>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</si>
  <si>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</si>
  <si>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</si>
  <si>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</si>
  <si>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</si>
  <si>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</si>
  <si>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</si>
  <si>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</si>
  <si>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</si>
  <si>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</si>
  <si>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</si>
  <si>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</si>
  <si>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</si>
  <si>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</si>
  <si>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</si>
  <si>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</si>
  <si>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</si>
  <si>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</si>
  <si>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</si>
  <si>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</si>
  <si>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</si>
  <si>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</si>
  <si>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</si>
  <si>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</si>
  <si>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</si>
  <si>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</si>
  <si>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</si>
  <si>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</si>
  <si>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</si>
  <si>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</si>
  <si>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</si>
  <si>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</si>
  <si>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</si>
  <si>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</si>
  <si>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</si>
  <si>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</si>
  <si>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</si>
  <si>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</si>
  <si>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</si>
  <si>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</si>
  <si>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</si>
  <si>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</si>
  <si>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</si>
  <si>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</si>
  <si>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</si>
  <si>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</si>
  <si>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</si>
  <si>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</si>
  <si>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</si>
  <si>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</si>
  <si>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</si>
  <si>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</si>
  <si>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</si>
  <si>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</si>
  <si>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</si>
  <si>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</si>
  <si>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</si>
  <si>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</si>
  <si>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</si>
  <si>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</si>
  <si>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</si>
  <si>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</si>
  <si>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</si>
  <si>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</si>
  <si>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</si>
  <si>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</si>
  <si>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</si>
  <si>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</si>
  <si>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</si>
  <si>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</si>
  <si>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</si>
  <si>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</si>
  <si>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①有形固定資産減価償却率：類似団体に比べて減価償却は進行していないが、将来の更新に備え確実に財源を確保しておく必要がある。
②管渠老朽化率、③管渠改善率：</t>
    </r>
    <r>
      <rPr>
        <sz val="11"/>
        <color theme="1"/>
        <rFont val="ＭＳ ゴシック"/>
      </rPr>
      <t>本市の特定環境保全公共下水道事業については、平成７年の供用開始で、管渠については法定耐用年数を経過していないため、当面大規模な施設更新は見込んでいない。
　平成３０年度に策定したストックマネジメント計画に基づき、計画的・効果的な更新を行う。</t>
    </r>
    <rPh sb="1" eb="3">
      <t>ユウケイ</t>
    </rPh>
    <rPh sb="3" eb="7">
      <t>コテイシサン</t>
    </rPh>
    <rPh sb="7" eb="9">
      <t>ゲンカ</t>
    </rPh>
    <rPh sb="9" eb="12">
      <t>ショウキャクリツ</t>
    </rPh>
    <rPh sb="13" eb="15">
      <t>ルイジ</t>
    </rPh>
    <rPh sb="15" eb="17">
      <t>ダンタイ</t>
    </rPh>
    <rPh sb="18" eb="19">
      <t>クラ</t>
    </rPh>
    <rPh sb="21" eb="23">
      <t>ゲンカ</t>
    </rPh>
    <rPh sb="23" eb="25">
      <t>ショウキャク</t>
    </rPh>
    <rPh sb="26" eb="28">
      <t>シンコウ</t>
    </rPh>
    <rPh sb="35" eb="37">
      <t>ショウライ</t>
    </rPh>
    <rPh sb="38" eb="40">
      <t>コウシン</t>
    </rPh>
    <rPh sb="41" eb="42">
      <t>ソナ</t>
    </rPh>
    <rPh sb="43" eb="45">
      <t>カクジツ</t>
    </rPh>
    <rPh sb="46" eb="48">
      <t>ザイゲン</t>
    </rPh>
    <rPh sb="49" eb="51">
      <t>カクホ</t>
    </rPh>
    <rPh sb="55" eb="57">
      <t>ヒツヨウ</t>
    </rPh>
    <rPh sb="63" eb="65">
      <t>カンキョ</t>
    </rPh>
    <rPh sb="65" eb="68">
      <t>ロウキュウカ</t>
    </rPh>
    <rPh sb="68" eb="69">
      <t>リツ</t>
    </rPh>
    <rPh sb="71" eb="73">
      <t>カンキョ</t>
    </rPh>
    <rPh sb="73" eb="76">
      <t>カイゼンリツ</t>
    </rPh>
    <rPh sb="77" eb="79">
      <t>ホンシ</t>
    </rPh>
    <rPh sb="80" eb="82">
      <t>トクテイ</t>
    </rPh>
    <rPh sb="82" eb="84">
      <t>カンキョウ</t>
    </rPh>
    <rPh sb="84" eb="86">
      <t>ホゼン</t>
    </rPh>
    <rPh sb="86" eb="88">
      <t>コウキョウ</t>
    </rPh>
    <rPh sb="88" eb="91">
      <t>ゲスイドウ</t>
    </rPh>
    <rPh sb="91" eb="93">
      <t>ジギョウ</t>
    </rPh>
    <rPh sb="99" eb="101">
      <t>ヘイセイ</t>
    </rPh>
    <rPh sb="102" eb="103">
      <t>ネン</t>
    </rPh>
    <rPh sb="104" eb="106">
      <t>キョウヨウ</t>
    </rPh>
    <rPh sb="106" eb="108">
      <t>カイシ</t>
    </rPh>
    <rPh sb="110" eb="112">
      <t>カンキョ</t>
    </rPh>
    <rPh sb="117" eb="119">
      <t>ホウテイ</t>
    </rPh>
    <rPh sb="119" eb="121">
      <t>タイヨウ</t>
    </rPh>
    <rPh sb="121" eb="123">
      <t>ネンスウ</t>
    </rPh>
    <rPh sb="124" eb="126">
      <t>ケイカ</t>
    </rPh>
    <rPh sb="134" eb="136">
      <t>トウメン</t>
    </rPh>
    <rPh sb="136" eb="139">
      <t>ダイキボ</t>
    </rPh>
    <rPh sb="140" eb="142">
      <t>シセツ</t>
    </rPh>
    <rPh sb="142" eb="144">
      <t>コウシン</t>
    </rPh>
    <rPh sb="145" eb="147">
      <t>ミコ</t>
    </rPh>
    <rPh sb="155" eb="157">
      <t>ヘイセイ</t>
    </rPh>
    <rPh sb="159" eb="161">
      <t>ネンド</t>
    </rPh>
    <rPh sb="162" eb="164">
      <t>サクテイ</t>
    </rPh>
    <rPh sb="176" eb="178">
      <t>ケイカク</t>
    </rPh>
    <rPh sb="179" eb="180">
      <t>モト</t>
    </rPh>
    <rPh sb="183" eb="186">
      <t>ケイカクテキ</t>
    </rPh>
    <rPh sb="187" eb="190">
      <t>コウカテキ</t>
    </rPh>
    <rPh sb="191" eb="193">
      <t>コウシン</t>
    </rPh>
    <rPh sb="194" eb="195">
      <t>オコナ</t>
    </rPh>
    <phoneticPr fontId="1"/>
  </si>
  <si>
    <r>
      <t>　本市の特定環境保全公共下水道事業は、下水道未整備区域の建設投資を進めている段階であり、投資による支出が続く一方で、健全な経営を維持するため、早期接続を促し使用料収入を確保するという課題がある。</t>
    </r>
    <r>
      <rPr>
        <sz val="11"/>
        <color theme="1"/>
        <rFont val="ＭＳ ゴシック"/>
      </rPr>
      <t xml:space="preserve">
　本市全体の汚水処理人口普及率は、令和２年度末で８９．９％で、未整備地域の早期整備を図るため、令和２年度に下水道整備基本計画の見直しを行ったところである。
　また、経営戦略については令和元年度に策定しており、令和６年度に見直しを予定している。</t>
    </r>
    <rPh sb="1" eb="3">
      <t>ホンシ</t>
    </rPh>
    <rPh sb="4" eb="6">
      <t>トクテイ</t>
    </rPh>
    <rPh sb="6" eb="8">
      <t>カンキョウ</t>
    </rPh>
    <rPh sb="8" eb="10">
      <t>ホゼン</t>
    </rPh>
    <rPh sb="10" eb="12">
      <t>コウキョウ</t>
    </rPh>
    <rPh sb="12" eb="15">
      <t>ゲスイドウ</t>
    </rPh>
    <rPh sb="15" eb="17">
      <t>ジギョウ</t>
    </rPh>
    <rPh sb="19" eb="22">
      <t>ゲスイドウ</t>
    </rPh>
    <rPh sb="22" eb="25">
      <t>ミセイビ</t>
    </rPh>
    <rPh sb="25" eb="27">
      <t>クイキ</t>
    </rPh>
    <rPh sb="28" eb="30">
      <t>ケンセツ</t>
    </rPh>
    <rPh sb="30" eb="32">
      <t>トウシ</t>
    </rPh>
    <rPh sb="33" eb="34">
      <t>スス</t>
    </rPh>
    <rPh sb="38" eb="40">
      <t>ダンカイ</t>
    </rPh>
    <rPh sb="44" eb="46">
      <t>トウシ</t>
    </rPh>
    <rPh sb="49" eb="51">
      <t>シシュツ</t>
    </rPh>
    <rPh sb="52" eb="53">
      <t>ツヅ</t>
    </rPh>
    <rPh sb="54" eb="56">
      <t>イッポウ</t>
    </rPh>
    <rPh sb="58" eb="60">
      <t>ケンゼン</t>
    </rPh>
    <rPh sb="61" eb="63">
      <t>ケイエイ</t>
    </rPh>
    <rPh sb="64" eb="66">
      <t>イジ</t>
    </rPh>
    <rPh sb="71" eb="73">
      <t>ソウキ</t>
    </rPh>
    <rPh sb="73" eb="75">
      <t>セツゾク</t>
    </rPh>
    <rPh sb="76" eb="77">
      <t>ウナガ</t>
    </rPh>
    <rPh sb="78" eb="81">
      <t>シヨウリョウ</t>
    </rPh>
    <rPh sb="81" eb="83">
      <t>シュウニュウ</t>
    </rPh>
    <rPh sb="84" eb="86">
      <t>カクホ</t>
    </rPh>
    <rPh sb="91" eb="93">
      <t>カダイ</t>
    </rPh>
    <phoneticPr fontId="1"/>
  </si>
  <si>
    <r>
      <t>①経常収支比率、⑤経費回収率：100%を下回っており、汚水処理経費に対する使用料収入不足を一般会計繰入金で補っている。本市においては下水道未整備区域の建設投資を進めている段階であり、接続率の向上を図ることで使用料収入を着実に増やす必要がある。</t>
    </r>
    <r>
      <rPr>
        <sz val="11"/>
        <color theme="1"/>
        <rFont val="ＭＳ ゴシック"/>
      </rPr>
      <t xml:space="preserve">
②累積欠損金比率：類似団体よりも低い水準ではあるが、事業拡充の途中のため、早期接続による使用料収入の確保を促し、累積欠損金の増加を抑制する必要がある。
③流動比率：類似団体よりも大幅に上回っているが、今後も建設投資が続く予定のため、流動負債の増加が見込まれる。整備後の早期接続を促すことで使用料収入を確保し、安定的な流動比率を維持する必要がある。
④企業債残高対事業規模比率：建設投資が続く予定のため、今後も類似団体を上回って推移することが見込まれる。③と同じく、早期接続によって使用料収入を確保し、企業債残高の対事業費規模の縮減に努めたい。
⑥汚水処理原価：類似団体に比べて低い水準であり、今後接続率の向上を図ることで、有収水量の増加による更なる改善を目指す。
⑦施設利用率：該当なし
⑧水洗化率：類似団体並みの水準ではあるが、本市においては下水道未整備区域の建設投資を進めており、整備区域は拡大途上である。今後、水洗化率向上の取り組みとして、広報や地元説明会等の実施により、整備後の早期接続を促す必要がある。</t>
    </r>
    <rPh sb="9" eb="11">
      <t>ケイヒ</t>
    </rPh>
    <rPh sb="11" eb="14">
      <t>カイシュウリツ</t>
    </rPh>
    <rPh sb="20" eb="22">
      <t>シタマワ</t>
    </rPh>
    <rPh sb="27" eb="29">
      <t>オスイ</t>
    </rPh>
    <rPh sb="29" eb="31">
      <t>ショリ</t>
    </rPh>
    <rPh sb="31" eb="33">
      <t>ケイヒ</t>
    </rPh>
    <rPh sb="34" eb="35">
      <t>タイ</t>
    </rPh>
    <rPh sb="37" eb="40">
      <t>シヨウリョウ</t>
    </rPh>
    <rPh sb="40" eb="42">
      <t>シュウニュウ</t>
    </rPh>
    <rPh sb="42" eb="44">
      <t>フソク</t>
    </rPh>
    <rPh sb="45" eb="47">
      <t>イッパン</t>
    </rPh>
    <rPh sb="47" eb="49">
      <t>カイケイ</t>
    </rPh>
    <rPh sb="49" eb="51">
      <t>クリイ</t>
    </rPh>
    <rPh sb="51" eb="52">
      <t>キン</t>
    </rPh>
    <rPh sb="53" eb="54">
      <t>オギナ</t>
    </rPh>
    <rPh sb="59" eb="60">
      <t>ホン</t>
    </rPh>
    <rPh sb="60" eb="61">
      <t>シ</t>
    </rPh>
    <rPh sb="66" eb="69">
      <t>ゲスイドウ</t>
    </rPh>
    <rPh sb="69" eb="72">
      <t>ミセイビ</t>
    </rPh>
    <rPh sb="72" eb="74">
      <t>クイキ</t>
    </rPh>
    <rPh sb="75" eb="77">
      <t>ケンセツ</t>
    </rPh>
    <rPh sb="77" eb="79">
      <t>トウシ</t>
    </rPh>
    <rPh sb="80" eb="81">
      <t>スス</t>
    </rPh>
    <rPh sb="85" eb="87">
      <t>ダンカイ</t>
    </rPh>
    <rPh sb="91" eb="93">
      <t>セツゾク</t>
    </rPh>
    <rPh sb="93" eb="94">
      <t>リツ</t>
    </rPh>
    <rPh sb="95" eb="97">
      <t>コウジョウ</t>
    </rPh>
    <rPh sb="98" eb="99">
      <t>ハカ</t>
    </rPh>
    <rPh sb="103" eb="106">
      <t>シヨウリョウ</t>
    </rPh>
    <rPh sb="106" eb="108">
      <t>シュウニュウ</t>
    </rPh>
    <rPh sb="109" eb="111">
      <t>チャクジツ</t>
    </rPh>
    <rPh sb="112" eb="113">
      <t>フ</t>
    </rPh>
    <rPh sb="115" eb="117">
      <t>ヒツヨウ</t>
    </rPh>
    <rPh sb="123" eb="125">
      <t>ルイセキ</t>
    </rPh>
    <rPh sb="125" eb="128">
      <t>ケッソンキン</t>
    </rPh>
    <rPh sb="128" eb="130">
      <t>ヒリツ</t>
    </rPh>
    <rPh sb="131" eb="133">
      <t>ルイジ</t>
    </rPh>
    <rPh sb="133" eb="135">
      <t>ダンタイ</t>
    </rPh>
    <rPh sb="138" eb="139">
      <t>ヒク</t>
    </rPh>
    <rPh sb="140" eb="142">
      <t>スイジュン</t>
    </rPh>
    <rPh sb="148" eb="150">
      <t>ジギョウ</t>
    </rPh>
    <rPh sb="150" eb="152">
      <t>カクジュウ</t>
    </rPh>
    <rPh sb="153" eb="155">
      <t>トチュウ</t>
    </rPh>
    <rPh sb="159" eb="161">
      <t>ソウキ</t>
    </rPh>
    <rPh sb="161" eb="163">
      <t>セツゾク</t>
    </rPh>
    <rPh sb="166" eb="169">
      <t>シヨウリョウ</t>
    </rPh>
    <rPh sb="169" eb="171">
      <t>シュウニュウ</t>
    </rPh>
    <rPh sb="172" eb="174">
      <t>カクホ</t>
    </rPh>
    <rPh sb="175" eb="176">
      <t>ウナガ</t>
    </rPh>
    <rPh sb="178" eb="180">
      <t>ルイセキ</t>
    </rPh>
    <rPh sb="180" eb="183">
      <t>ケッソンキン</t>
    </rPh>
    <rPh sb="184" eb="186">
      <t>ゾウカ</t>
    </rPh>
    <rPh sb="187" eb="189">
      <t>ヨクセイ</t>
    </rPh>
    <rPh sb="191" eb="193">
      <t>ヒツヨウ</t>
    </rPh>
    <rPh sb="211" eb="213">
      <t>オオハバ</t>
    </rPh>
    <rPh sb="214" eb="216">
      <t>ウワマワ</t>
    </rPh>
    <rPh sb="222" eb="224">
      <t>コンゴ</t>
    </rPh>
    <rPh sb="225" eb="227">
      <t>ケンセツ</t>
    </rPh>
    <rPh sb="227" eb="229">
      <t>トウシ</t>
    </rPh>
    <rPh sb="230" eb="231">
      <t>ツヅ</t>
    </rPh>
    <rPh sb="232" eb="234">
      <t>ヨテイ</t>
    </rPh>
    <rPh sb="238" eb="240">
      <t>リュウドウ</t>
    </rPh>
    <rPh sb="240" eb="242">
      <t>フサイ</t>
    </rPh>
    <rPh sb="243" eb="245">
      <t>ゾウカ</t>
    </rPh>
    <rPh sb="246" eb="248">
      <t>ミコ</t>
    </rPh>
    <rPh sb="252" eb="254">
      <t>セイビ</t>
    </rPh>
    <rPh sb="254" eb="255">
      <t>ゴ</t>
    </rPh>
    <rPh sb="256" eb="258">
      <t>ソウキ</t>
    </rPh>
    <rPh sb="258" eb="260">
      <t>セツゾク</t>
    </rPh>
    <rPh sb="261" eb="262">
      <t>ウナガ</t>
    </rPh>
    <rPh sb="266" eb="269">
      <t>シヨウリョウ</t>
    </rPh>
    <rPh sb="269" eb="271">
      <t>シュウニュウ</t>
    </rPh>
    <rPh sb="272" eb="274">
      <t>カクホ</t>
    </rPh>
    <rPh sb="276" eb="279">
      <t>アンテイテキ</t>
    </rPh>
    <rPh sb="280" eb="282">
      <t>リュウドウ</t>
    </rPh>
    <rPh sb="282" eb="284">
      <t>ヒリツ</t>
    </rPh>
    <rPh sb="285" eb="287">
      <t>イジ</t>
    </rPh>
    <rPh sb="289" eb="291">
      <t>ヒツヨウ</t>
    </rPh>
    <rPh sb="310" eb="312">
      <t>ケンセツ</t>
    </rPh>
    <rPh sb="312" eb="314">
      <t>トウシ</t>
    </rPh>
    <rPh sb="315" eb="316">
      <t>ツヅ</t>
    </rPh>
    <rPh sb="317" eb="319">
      <t>ヨテイ</t>
    </rPh>
    <rPh sb="323" eb="325">
      <t>コンゴ</t>
    </rPh>
    <rPh sb="326" eb="328">
      <t>ルイジ</t>
    </rPh>
    <rPh sb="328" eb="330">
      <t>ダンタイ</t>
    </rPh>
    <rPh sb="331" eb="333">
      <t>ウワマワ</t>
    </rPh>
    <rPh sb="335" eb="337">
      <t>スイイ</t>
    </rPh>
    <rPh sb="342" eb="344">
      <t>ミコ</t>
    </rPh>
    <rPh sb="350" eb="351">
      <t>オナ</t>
    </rPh>
    <rPh sb="354" eb="356">
      <t>ソウキ</t>
    </rPh>
    <rPh sb="356" eb="358">
      <t>セツゾク</t>
    </rPh>
    <rPh sb="362" eb="365">
      <t>シヨウリョウ</t>
    </rPh>
    <rPh sb="365" eb="367">
      <t>シュウニュウ</t>
    </rPh>
    <rPh sb="368" eb="370">
      <t>カクホ</t>
    </rPh>
    <rPh sb="372" eb="375">
      <t>キギョウサイ</t>
    </rPh>
    <rPh sb="375" eb="377">
      <t>ザンダカ</t>
    </rPh>
    <rPh sb="378" eb="379">
      <t>タイ</t>
    </rPh>
    <rPh sb="379" eb="382">
      <t>ジギョウヒ</t>
    </rPh>
    <rPh sb="382" eb="384">
      <t>キボ</t>
    </rPh>
    <rPh sb="385" eb="387">
      <t>シュクゲン</t>
    </rPh>
    <rPh sb="388" eb="389">
      <t>ツト</t>
    </rPh>
    <rPh sb="418" eb="420">
      <t>コンゴ</t>
    </rPh>
    <rPh sb="420" eb="422">
      <t>セツゾク</t>
    </rPh>
    <rPh sb="422" eb="423">
      <t>リツ</t>
    </rPh>
    <rPh sb="424" eb="426">
      <t>コウジョウ</t>
    </rPh>
    <rPh sb="427" eb="428">
      <t>ハカ</t>
    </rPh>
    <rPh sb="433" eb="434">
      <t>ユウ</t>
    </rPh>
    <rPh sb="434" eb="435">
      <t>オサ</t>
    </rPh>
    <rPh sb="435" eb="437">
      <t>スイリョウ</t>
    </rPh>
    <rPh sb="438" eb="440">
      <t>ゾウカ</t>
    </rPh>
    <rPh sb="443" eb="444">
      <t>サラ</t>
    </rPh>
    <rPh sb="446" eb="448">
      <t>カイゼン</t>
    </rPh>
    <rPh sb="449" eb="451">
      <t>メザ</t>
    </rPh>
    <rPh sb="476" eb="477">
      <t>ナミ</t>
    </rPh>
    <rPh sb="479" eb="481">
      <t>スイジュン</t>
    </rPh>
    <rPh sb="527" eb="529">
      <t>コンゴ</t>
    </rPh>
    <rPh sb="561" eb="563">
      <t>セイビ</t>
    </rPh>
    <rPh sb="570" eb="571">
      <t>ウナガ</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</si>
</sst>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83.77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93.07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105.78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2.4900000000000002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11.83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63.96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148.87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2017.7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96.59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182.19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【61.55】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【23.60】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7" zoomScale="80" zoomScaleNormal="80"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48088</v>
      </c>
      <c r="AM8" s="22"/>
      <c r="AN8" s="22"/>
      <c r="AO8" s="22"/>
      <c r="AP8" s="22"/>
      <c r="AQ8" s="22"/>
      <c r="AR8" s="22"/>
      <c r="AS8" s="22"/>
      <c r="AT8" s="7">
        <f>データ!T6</f>
        <v>127.03</v>
      </c>
      <c r="AU8" s="7"/>
      <c r="AV8" s="7"/>
      <c r="AW8" s="7"/>
      <c r="AX8" s="7"/>
      <c r="AY8" s="7"/>
      <c r="AZ8" s="7"/>
      <c r="BA8" s="7"/>
      <c r="BB8" s="7">
        <f>データ!U6</f>
        <v>378.56</v>
      </c>
      <c r="BC8" s="7"/>
      <c r="BD8" s="7"/>
      <c r="BE8" s="7"/>
      <c r="BF8" s="7"/>
      <c r="BG8" s="7"/>
      <c r="BH8" s="7"/>
      <c r="BI8" s="7"/>
      <c r="BJ8" s="3"/>
      <c r="BK8" s="3"/>
      <c r="BL8" s="28" t="s">
        <v>13</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41"/>
      <c r="BN9" s="50"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41.98</v>
      </c>
      <c r="J10" s="7"/>
      <c r="K10" s="7"/>
      <c r="L10" s="7"/>
      <c r="M10" s="7"/>
      <c r="N10" s="7"/>
      <c r="O10" s="7"/>
      <c r="P10" s="7">
        <f>データ!P6</f>
        <v>44.31</v>
      </c>
      <c r="Q10" s="7"/>
      <c r="R10" s="7"/>
      <c r="S10" s="7"/>
      <c r="T10" s="7"/>
      <c r="U10" s="7"/>
      <c r="V10" s="7"/>
      <c r="W10" s="7">
        <f>データ!Q6</f>
        <v>91.24</v>
      </c>
      <c r="X10" s="7"/>
      <c r="Y10" s="7"/>
      <c r="Z10" s="7"/>
      <c r="AA10" s="7"/>
      <c r="AB10" s="7"/>
      <c r="AC10" s="7"/>
      <c r="AD10" s="22">
        <f>データ!R6</f>
        <v>3300</v>
      </c>
      <c r="AE10" s="22"/>
      <c r="AF10" s="22"/>
      <c r="AG10" s="22"/>
      <c r="AH10" s="22"/>
      <c r="AI10" s="22"/>
      <c r="AJ10" s="22"/>
      <c r="AK10" s="2"/>
      <c r="AL10" s="22">
        <f>データ!V6</f>
        <v>21215</v>
      </c>
      <c r="AM10" s="22"/>
      <c r="AN10" s="22"/>
      <c r="AO10" s="22"/>
      <c r="AP10" s="22"/>
      <c r="AQ10" s="22"/>
      <c r="AR10" s="22"/>
      <c r="AS10" s="22"/>
      <c r="AT10" s="7">
        <f>データ!W6</f>
        <v>6.99</v>
      </c>
      <c r="AU10" s="7"/>
      <c r="AV10" s="7"/>
      <c r="AW10" s="7"/>
      <c r="AX10" s="7"/>
      <c r="AY10" s="7"/>
      <c r="AZ10" s="7"/>
      <c r="BA10" s="7"/>
      <c r="BB10" s="7">
        <f>データ!X6</f>
        <v>3035.05</v>
      </c>
      <c r="BC10" s="7"/>
      <c r="BD10" s="7"/>
      <c r="BE10" s="7"/>
      <c r="BF10" s="7"/>
      <c r="BG10" s="7"/>
      <c r="BH10" s="7"/>
      <c r="BI10" s="7"/>
      <c r="BJ10" s="2"/>
      <c r="BK10" s="2"/>
      <c r="BL10" s="30" t="s">
        <v>38</v>
      </c>
      <c r="BM10" s="42"/>
      <c r="BN10" s="51" t="s">
        <v>39</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112</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【104.83】</v>
      </c>
      <c r="F85" s="12" t="str">
        <f>データ!AT6</f>
        <v>【61.55】</v>
      </c>
      <c r="G85" s="12" t="str">
        <f>データ!BE6</f>
        <v>【45.34】</v>
      </c>
      <c r="H85" s="12" t="str">
        <f>データ!BP6</f>
        <v>【1,260.21】</v>
      </c>
      <c r="I85" s="12" t="str">
        <f>データ!CA6</f>
        <v>【75.29】</v>
      </c>
      <c r="J85" s="12" t="str">
        <f>データ!CL6</f>
        <v>【215.41】</v>
      </c>
      <c r="K85" s="12" t="str">
        <f>データ!CW6</f>
        <v>【42.90】</v>
      </c>
      <c r="L85" s="12" t="str">
        <f>データ!DH6</f>
        <v>【84.75】</v>
      </c>
      <c r="M85" s="12" t="str">
        <f>データ!DS6</f>
        <v>【23.60】</v>
      </c>
      <c r="N85" s="12" t="str">
        <f>データ!ED6</f>
        <v>【0.01】</v>
      </c>
      <c r="O85" s="12" t="str">
        <f>データ!EO6</f>
        <v>【0.30】</v>
      </c>
    </row>
  </sheetData>
  <sheetProtection algorithmName="SHA-512" hashValue="ntKWasnZFHxzt/z9rKyM6kg3bcMsI7CG3OGjjCnPEVIW4NwLfRJQUwIF4r77P14hZOlRVBW/obS0kcZS0m4btw==" saltValue="hanZfy3OGZ4yWGmp4rIZ5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AX1" workbookViewId="0">
      <selection activeCell="BI14" sqref="BI14"/>
    </sheetView>
  </sheetViews>
  <sheetFormatPr defaultRowHeight="13"/>
  <cols>
    <col min="2" max="144" width="11.90625" customWidth="1"/>
  </cols>
  <sheetData>
    <row r="1" spans="1:148">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55</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20</v>
      </c>
      <c r="B3" s="68" t="s">
        <v>32</v>
      </c>
      <c r="C3" s="68" t="s">
        <v>57</v>
      </c>
      <c r="D3" s="68" t="s">
        <v>58</v>
      </c>
      <c r="E3" s="68" t="s">
        <v>4</v>
      </c>
      <c r="F3" s="68" t="s">
        <v>3</v>
      </c>
      <c r="G3" s="68" t="s">
        <v>25</v>
      </c>
      <c r="H3" s="75" t="s">
        <v>59</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60</v>
      </c>
      <c r="B4" s="69"/>
      <c r="C4" s="69"/>
      <c r="D4" s="69"/>
      <c r="E4" s="69"/>
      <c r="F4" s="69"/>
      <c r="G4" s="69"/>
      <c r="H4" s="76"/>
      <c r="I4" s="79"/>
      <c r="J4" s="79"/>
      <c r="K4" s="79"/>
      <c r="L4" s="79"/>
      <c r="M4" s="79"/>
      <c r="N4" s="79"/>
      <c r="O4" s="79"/>
      <c r="P4" s="79"/>
      <c r="Q4" s="79"/>
      <c r="R4" s="79"/>
      <c r="S4" s="79"/>
      <c r="T4" s="79"/>
      <c r="U4" s="79"/>
      <c r="V4" s="79"/>
      <c r="W4" s="79"/>
      <c r="X4" s="84"/>
      <c r="Y4" s="87" t="s">
        <v>50</v>
      </c>
      <c r="Z4" s="87"/>
      <c r="AA4" s="87"/>
      <c r="AB4" s="87"/>
      <c r="AC4" s="87"/>
      <c r="AD4" s="87"/>
      <c r="AE4" s="87"/>
      <c r="AF4" s="87"/>
      <c r="AG4" s="87"/>
      <c r="AH4" s="87"/>
      <c r="AI4" s="87"/>
      <c r="AJ4" s="87" t="s">
        <v>44</v>
      </c>
      <c r="AK4" s="87"/>
      <c r="AL4" s="87"/>
      <c r="AM4" s="87"/>
      <c r="AN4" s="87"/>
      <c r="AO4" s="87"/>
      <c r="AP4" s="87"/>
      <c r="AQ4" s="87"/>
      <c r="AR4" s="87"/>
      <c r="AS4" s="87"/>
      <c r="AT4" s="87"/>
      <c r="AU4" s="87" t="s">
        <v>28</v>
      </c>
      <c r="AV4" s="87"/>
      <c r="AW4" s="87"/>
      <c r="AX4" s="87"/>
      <c r="AY4" s="87"/>
      <c r="AZ4" s="87"/>
      <c r="BA4" s="87"/>
      <c r="BB4" s="87"/>
      <c r="BC4" s="87"/>
      <c r="BD4" s="87"/>
      <c r="BE4" s="87"/>
      <c r="BF4" s="87" t="s">
        <v>62</v>
      </c>
      <c r="BG4" s="87"/>
      <c r="BH4" s="87"/>
      <c r="BI4" s="87"/>
      <c r="BJ4" s="87"/>
      <c r="BK4" s="87"/>
      <c r="BL4" s="87"/>
      <c r="BM4" s="87"/>
      <c r="BN4" s="87"/>
      <c r="BO4" s="87"/>
      <c r="BP4" s="87"/>
      <c r="BQ4" s="87" t="s">
        <v>15</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8">
      <c r="A5" s="66" t="s">
        <v>69</v>
      </c>
      <c r="B5" s="70"/>
      <c r="C5" s="70"/>
      <c r="D5" s="70"/>
      <c r="E5" s="70"/>
      <c r="F5" s="70"/>
      <c r="G5" s="70"/>
      <c r="H5" s="77" t="s">
        <v>56</v>
      </c>
      <c r="I5" s="77" t="s">
        <v>70</v>
      </c>
      <c r="J5" s="77" t="s">
        <v>71</v>
      </c>
      <c r="K5" s="77" t="s">
        <v>72</v>
      </c>
      <c r="L5" s="77" t="s">
        <v>73</v>
      </c>
      <c r="M5" s="77" t="s">
        <v>5</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43</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2020</v>
      </c>
      <c r="C6" s="71">
        <f t="shared" si="1"/>
        <v>162086</v>
      </c>
      <c r="D6" s="71">
        <f t="shared" si="1"/>
        <v>46</v>
      </c>
      <c r="E6" s="71">
        <f t="shared" si="1"/>
        <v>17</v>
      </c>
      <c r="F6" s="71">
        <f t="shared" si="1"/>
        <v>4</v>
      </c>
      <c r="G6" s="71">
        <f t="shared" si="1"/>
        <v>0</v>
      </c>
      <c r="H6" s="71" t="str">
        <f t="shared" si="1"/>
        <v>富山県　砺波市</v>
      </c>
      <c r="I6" s="71" t="str">
        <f t="shared" si="1"/>
        <v>法適用</v>
      </c>
      <c r="J6" s="71" t="str">
        <f t="shared" si="1"/>
        <v>下水道事業</v>
      </c>
      <c r="K6" s="71" t="str">
        <f t="shared" si="1"/>
        <v>特定環境保全公共下水道</v>
      </c>
      <c r="L6" s="71" t="str">
        <f t="shared" si="1"/>
        <v>D2</v>
      </c>
      <c r="M6" s="71" t="str">
        <f t="shared" si="1"/>
        <v>非設置</v>
      </c>
      <c r="N6" s="80" t="str">
        <f t="shared" si="1"/>
        <v>-</v>
      </c>
      <c r="O6" s="80">
        <f t="shared" si="1"/>
        <v>41.98</v>
      </c>
      <c r="P6" s="80">
        <f t="shared" si="1"/>
        <v>44.31</v>
      </c>
      <c r="Q6" s="80">
        <f t="shared" si="1"/>
        <v>91.24</v>
      </c>
      <c r="R6" s="80">
        <f t="shared" si="1"/>
        <v>3300</v>
      </c>
      <c r="S6" s="80">
        <f t="shared" si="1"/>
        <v>48088</v>
      </c>
      <c r="T6" s="80">
        <f t="shared" si="1"/>
        <v>127.03</v>
      </c>
      <c r="U6" s="80">
        <f t="shared" si="1"/>
        <v>378.56</v>
      </c>
      <c r="V6" s="80">
        <f t="shared" si="1"/>
        <v>21215</v>
      </c>
      <c r="W6" s="80">
        <f t="shared" si="1"/>
        <v>6.99</v>
      </c>
      <c r="X6" s="80">
        <f t="shared" si="1"/>
        <v>3035.05</v>
      </c>
      <c r="Y6" s="88" t="str">
        <f t="shared" ref="Y6:AH6" si="2">IF(Y7="",NA(),Y7)</f>
        <v>-</v>
      </c>
      <c r="Z6" s="88" t="str">
        <f t="shared" si="2"/>
        <v>-</v>
      </c>
      <c r="AA6" s="88" t="str">
        <f t="shared" si="2"/>
        <v>-</v>
      </c>
      <c r="AB6" s="88" t="str">
        <f t="shared" si="2"/>
        <v>-</v>
      </c>
      <c r="AC6" s="88">
        <f t="shared" si="2"/>
        <v>93.07</v>
      </c>
      <c r="AD6" s="88" t="str">
        <f t="shared" si="2"/>
        <v>-</v>
      </c>
      <c r="AE6" s="88" t="str">
        <f t="shared" si="2"/>
        <v>-</v>
      </c>
      <c r="AF6" s="88" t="str">
        <f t="shared" si="2"/>
        <v>-</v>
      </c>
      <c r="AG6" s="88" t="str">
        <f t="shared" si="2"/>
        <v>-</v>
      </c>
      <c r="AH6" s="88">
        <f t="shared" si="2"/>
        <v>105.78</v>
      </c>
      <c r="AI6" s="80" t="str">
        <f>IF(AI7="","",IF(AI7="-","【-】","【"&amp;SUBSTITUTE(TEXT(AI7,"#,##0.00"),"-","△")&amp;"】"))</f>
        <v>【104.83】</v>
      </c>
      <c r="AJ6" s="88" t="str">
        <f t="shared" ref="AJ6:AS6" si="3">IF(AJ7="",NA(),AJ7)</f>
        <v>-</v>
      </c>
      <c r="AK6" s="88" t="str">
        <f t="shared" si="3"/>
        <v>-</v>
      </c>
      <c r="AL6" s="88" t="str">
        <f t="shared" si="3"/>
        <v>-</v>
      </c>
      <c r="AM6" s="88" t="str">
        <f t="shared" si="3"/>
        <v>-</v>
      </c>
      <c r="AN6" s="88">
        <f t="shared" si="3"/>
        <v>11.83</v>
      </c>
      <c r="AO6" s="88" t="str">
        <f t="shared" si="3"/>
        <v>-</v>
      </c>
      <c r="AP6" s="88" t="str">
        <f t="shared" si="3"/>
        <v>-</v>
      </c>
      <c r="AQ6" s="88" t="str">
        <f t="shared" si="3"/>
        <v>-</v>
      </c>
      <c r="AR6" s="88" t="str">
        <f t="shared" si="3"/>
        <v>-</v>
      </c>
      <c r="AS6" s="88">
        <f t="shared" si="3"/>
        <v>63.96</v>
      </c>
      <c r="AT6" s="80" t="str">
        <f>IF(AT7="","",IF(AT7="-","【-】","【"&amp;SUBSTITUTE(TEXT(AT7,"#,##0.00"),"-","△")&amp;"】"))</f>
        <v>【61.55】</v>
      </c>
      <c r="AU6" s="88" t="str">
        <f t="shared" ref="AU6:BD6" si="4">IF(AU7="",NA(),AU7)</f>
        <v>-</v>
      </c>
      <c r="AV6" s="88" t="str">
        <f t="shared" si="4"/>
        <v>-</v>
      </c>
      <c r="AW6" s="88" t="str">
        <f t="shared" si="4"/>
        <v>-</v>
      </c>
      <c r="AX6" s="88" t="str">
        <f t="shared" si="4"/>
        <v>-</v>
      </c>
      <c r="AY6" s="88">
        <f t="shared" si="4"/>
        <v>148.87</v>
      </c>
      <c r="AZ6" s="88" t="str">
        <f t="shared" si="4"/>
        <v>-</v>
      </c>
      <c r="BA6" s="88" t="str">
        <f t="shared" si="4"/>
        <v>-</v>
      </c>
      <c r="BB6" s="88" t="str">
        <f t="shared" si="4"/>
        <v>-</v>
      </c>
      <c r="BC6" s="88" t="str">
        <f t="shared" si="4"/>
        <v>-</v>
      </c>
      <c r="BD6" s="88">
        <f t="shared" si="4"/>
        <v>44.24</v>
      </c>
      <c r="BE6" s="80" t="str">
        <f>IF(BE7="","",IF(BE7="-","【-】","【"&amp;SUBSTITUTE(TEXT(BE7,"#,##0.00"),"-","△")&amp;"】"))</f>
        <v>【45.34】</v>
      </c>
      <c r="BF6" s="88" t="str">
        <f t="shared" ref="BF6:BO6" si="5">IF(BF7="",NA(),BF7)</f>
        <v>-</v>
      </c>
      <c r="BG6" s="88" t="str">
        <f t="shared" si="5"/>
        <v>-</v>
      </c>
      <c r="BH6" s="88" t="str">
        <f t="shared" si="5"/>
        <v>-</v>
      </c>
      <c r="BI6" s="88" t="str">
        <f t="shared" si="5"/>
        <v>-</v>
      </c>
      <c r="BJ6" s="80">
        <f t="shared" si="5"/>
        <v>2017.7</v>
      </c>
      <c r="BK6" s="88" t="str">
        <f t="shared" si="5"/>
        <v>-</v>
      </c>
      <c r="BL6" s="88" t="str">
        <f t="shared" si="5"/>
        <v>-</v>
      </c>
      <c r="BM6" s="88" t="str">
        <f t="shared" si="5"/>
        <v>-</v>
      </c>
      <c r="BN6" s="88" t="str">
        <f t="shared" si="5"/>
        <v>-</v>
      </c>
      <c r="BO6" s="88">
        <f t="shared" si="5"/>
        <v>1258.43</v>
      </c>
      <c r="BP6" s="80" t="str">
        <f>IF(BP7="","",IF(BP7="-","【-】","【"&amp;SUBSTITUTE(TEXT(BP7,"#,##0.00"),"-","△")&amp;"】"))</f>
        <v>【1,260.21】</v>
      </c>
      <c r="BQ6" s="88" t="str">
        <f t="shared" ref="BQ6:BZ6" si="6">IF(BQ7="",NA(),BQ7)</f>
        <v>-</v>
      </c>
      <c r="BR6" s="88" t="str">
        <f t="shared" si="6"/>
        <v>-</v>
      </c>
      <c r="BS6" s="88" t="str">
        <f t="shared" si="6"/>
        <v>-</v>
      </c>
      <c r="BT6" s="88" t="str">
        <f t="shared" si="6"/>
        <v>-</v>
      </c>
      <c r="BU6" s="88">
        <f t="shared" si="6"/>
        <v>96.59</v>
      </c>
      <c r="BV6" s="88" t="str">
        <f t="shared" si="6"/>
        <v>-</v>
      </c>
      <c r="BW6" s="88" t="str">
        <f t="shared" si="6"/>
        <v>-</v>
      </c>
      <c r="BX6" s="88" t="str">
        <f t="shared" si="6"/>
        <v>-</v>
      </c>
      <c r="BY6" s="88" t="str">
        <f t="shared" si="6"/>
        <v>-</v>
      </c>
      <c r="BZ6" s="88">
        <f t="shared" si="6"/>
        <v>73.36</v>
      </c>
      <c r="CA6" s="80" t="str">
        <f>IF(CA7="","",IF(CA7="-","【-】","【"&amp;SUBSTITUTE(TEXT(CA7,"#,##0.00"),"-","△")&amp;"】"))</f>
        <v>【75.29】</v>
      </c>
      <c r="CB6" s="88" t="str">
        <f t="shared" ref="CB6:CK6" si="7">IF(CB7="",NA(),CB7)</f>
        <v>-</v>
      </c>
      <c r="CC6" s="88" t="str">
        <f t="shared" si="7"/>
        <v>-</v>
      </c>
      <c r="CD6" s="88" t="str">
        <f t="shared" si="7"/>
        <v>-</v>
      </c>
      <c r="CE6" s="88" t="str">
        <f t="shared" si="7"/>
        <v>-</v>
      </c>
      <c r="CF6" s="88">
        <f t="shared" si="7"/>
        <v>182.19</v>
      </c>
      <c r="CG6" s="88" t="str">
        <f t="shared" si="7"/>
        <v>-</v>
      </c>
      <c r="CH6" s="88" t="str">
        <f t="shared" si="7"/>
        <v>-</v>
      </c>
      <c r="CI6" s="88" t="str">
        <f t="shared" si="7"/>
        <v>-</v>
      </c>
      <c r="CJ6" s="88" t="str">
        <f t="shared" si="7"/>
        <v>-</v>
      </c>
      <c r="CK6" s="88">
        <f t="shared" si="7"/>
        <v>224.88</v>
      </c>
      <c r="CL6" s="80" t="str">
        <f>IF(CL7="","",IF(CL7="-","【-】","【"&amp;SUBSTITUTE(TEXT(CL7,"#,##0.00"),"-","△")&amp;"】"))</f>
        <v>【215.41】</v>
      </c>
      <c r="CM6" s="88" t="str">
        <f t="shared" ref="CM6:CV6" si="8">IF(CM7="",NA(),CM7)</f>
        <v>-</v>
      </c>
      <c r="CN6" s="88" t="str">
        <f t="shared" si="8"/>
        <v>-</v>
      </c>
      <c r="CO6" s="88" t="str">
        <f t="shared" si="8"/>
        <v>-</v>
      </c>
      <c r="CP6" s="88" t="str">
        <f t="shared" si="8"/>
        <v>-</v>
      </c>
      <c r="CQ6" s="88" t="str">
        <f t="shared" si="8"/>
        <v>-</v>
      </c>
      <c r="CR6" s="88" t="str">
        <f t="shared" si="8"/>
        <v>-</v>
      </c>
      <c r="CS6" s="88" t="str">
        <f t="shared" si="8"/>
        <v>-</v>
      </c>
      <c r="CT6" s="88" t="str">
        <f t="shared" si="8"/>
        <v>-</v>
      </c>
      <c r="CU6" s="88" t="str">
        <f t="shared" si="8"/>
        <v>-</v>
      </c>
      <c r="CV6" s="88">
        <f t="shared" si="8"/>
        <v>42.4</v>
      </c>
      <c r="CW6" s="80" t="str">
        <f>IF(CW7="","",IF(CW7="-","【-】","【"&amp;SUBSTITUTE(TEXT(CW7,"#,##0.00"),"-","△")&amp;"】"))</f>
        <v>【42.90】</v>
      </c>
      <c r="CX6" s="88" t="str">
        <f t="shared" ref="CX6:DG6" si="9">IF(CX7="",NA(),CX7)</f>
        <v>-</v>
      </c>
      <c r="CY6" s="88" t="str">
        <f t="shared" si="9"/>
        <v>-</v>
      </c>
      <c r="CZ6" s="88" t="str">
        <f t="shared" si="9"/>
        <v>-</v>
      </c>
      <c r="DA6" s="88" t="str">
        <f t="shared" si="9"/>
        <v>-</v>
      </c>
      <c r="DB6" s="88">
        <f t="shared" si="9"/>
        <v>83.77</v>
      </c>
      <c r="DC6" s="88" t="str">
        <f t="shared" si="9"/>
        <v>-</v>
      </c>
      <c r="DD6" s="88" t="str">
        <f t="shared" si="9"/>
        <v>-</v>
      </c>
      <c r="DE6" s="88" t="str">
        <f t="shared" si="9"/>
        <v>-</v>
      </c>
      <c r="DF6" s="88" t="str">
        <f t="shared" si="9"/>
        <v>-</v>
      </c>
      <c r="DG6" s="88">
        <f t="shared" si="9"/>
        <v>84.19</v>
      </c>
      <c r="DH6" s="80" t="str">
        <f>IF(DH7="","",IF(DH7="-","【-】","【"&amp;SUBSTITUTE(TEXT(DH7,"#,##0.00"),"-","△")&amp;"】"))</f>
        <v>【84.75】</v>
      </c>
      <c r="DI6" s="88" t="str">
        <f t="shared" ref="DI6:DR6" si="10">IF(DI7="",NA(),DI7)</f>
        <v>-</v>
      </c>
      <c r="DJ6" s="88" t="str">
        <f t="shared" si="10"/>
        <v>-</v>
      </c>
      <c r="DK6" s="88" t="str">
        <f t="shared" si="10"/>
        <v>-</v>
      </c>
      <c r="DL6" s="88" t="str">
        <f t="shared" si="10"/>
        <v>-</v>
      </c>
      <c r="DM6" s="88">
        <f t="shared" si="10"/>
        <v>2.4900000000000002</v>
      </c>
      <c r="DN6" s="88" t="str">
        <f t="shared" si="10"/>
        <v>-</v>
      </c>
      <c r="DO6" s="88" t="str">
        <f t="shared" si="10"/>
        <v>-</v>
      </c>
      <c r="DP6" s="88" t="str">
        <f t="shared" si="10"/>
        <v>-</v>
      </c>
      <c r="DQ6" s="88" t="str">
        <f t="shared" si="10"/>
        <v>-</v>
      </c>
      <c r="DR6" s="88">
        <f t="shared" si="10"/>
        <v>21.36</v>
      </c>
      <c r="DS6" s="80" t="str">
        <f>IF(DS7="","",IF(DS7="-","【-】","【"&amp;SUBSTITUTE(TEXT(DS7,"#,##0.00"),"-","△")&amp;"】"))</f>
        <v>【23.60】</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1.e-002</v>
      </c>
      <c r="ED6" s="80" t="str">
        <f>IF(ED7="","",IF(ED7="-","【-】","【"&amp;SUBSTITUTE(TEXT(ED7,"#,##0.00"),"-","△")&amp;"】"))</f>
        <v>【0.01】</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0.39</v>
      </c>
      <c r="EO6" s="80" t="str">
        <f>IF(EO7="","",IF(EO7="-","【-】","【"&amp;SUBSTITUTE(TEXT(EO7,"#,##0.00"),"-","△")&amp;"】"))</f>
        <v>【0.30】</v>
      </c>
    </row>
    <row r="7" spans="1:148" s="65" customFormat="1">
      <c r="A7" s="66"/>
      <c r="B7" s="72">
        <v>2020</v>
      </c>
      <c r="C7" s="72">
        <v>162086</v>
      </c>
      <c r="D7" s="72">
        <v>46</v>
      </c>
      <c r="E7" s="72">
        <v>17</v>
      </c>
      <c r="F7" s="72">
        <v>4</v>
      </c>
      <c r="G7" s="72">
        <v>0</v>
      </c>
      <c r="H7" s="72" t="s">
        <v>96</v>
      </c>
      <c r="I7" s="72" t="s">
        <v>97</v>
      </c>
      <c r="J7" s="72" t="s">
        <v>98</v>
      </c>
      <c r="K7" s="72" t="s">
        <v>12</v>
      </c>
      <c r="L7" s="72" t="s">
        <v>99</v>
      </c>
      <c r="M7" s="72" t="s">
        <v>100</v>
      </c>
      <c r="N7" s="81" t="s">
        <v>101</v>
      </c>
      <c r="O7" s="81">
        <v>41.98</v>
      </c>
      <c r="P7" s="81">
        <v>44.31</v>
      </c>
      <c r="Q7" s="81">
        <v>91.24</v>
      </c>
      <c r="R7" s="81">
        <v>3300</v>
      </c>
      <c r="S7" s="81">
        <v>48088</v>
      </c>
      <c r="T7" s="81">
        <v>127.03</v>
      </c>
      <c r="U7" s="81">
        <v>378.56</v>
      </c>
      <c r="V7" s="81">
        <v>21215</v>
      </c>
      <c r="W7" s="81">
        <v>6.99</v>
      </c>
      <c r="X7" s="81">
        <v>3035.05</v>
      </c>
      <c r="Y7" s="81" t="s">
        <v>101</v>
      </c>
      <c r="Z7" s="81" t="s">
        <v>101</v>
      </c>
      <c r="AA7" s="81" t="s">
        <v>101</v>
      </c>
      <c r="AB7" s="81" t="s">
        <v>101</v>
      </c>
      <c r="AC7" s="81">
        <v>93.07</v>
      </c>
      <c r="AD7" s="81" t="s">
        <v>101</v>
      </c>
      <c r="AE7" s="81" t="s">
        <v>101</v>
      </c>
      <c r="AF7" s="81" t="s">
        <v>101</v>
      </c>
      <c r="AG7" s="81" t="s">
        <v>101</v>
      </c>
      <c r="AH7" s="81">
        <v>105.78</v>
      </c>
      <c r="AI7" s="81">
        <v>104.83</v>
      </c>
      <c r="AJ7" s="81" t="s">
        <v>101</v>
      </c>
      <c r="AK7" s="81" t="s">
        <v>101</v>
      </c>
      <c r="AL7" s="81" t="s">
        <v>101</v>
      </c>
      <c r="AM7" s="81" t="s">
        <v>101</v>
      </c>
      <c r="AN7" s="81">
        <v>11.83</v>
      </c>
      <c r="AO7" s="81" t="s">
        <v>101</v>
      </c>
      <c r="AP7" s="81" t="s">
        <v>101</v>
      </c>
      <c r="AQ7" s="81" t="s">
        <v>101</v>
      </c>
      <c r="AR7" s="81" t="s">
        <v>101</v>
      </c>
      <c r="AS7" s="81">
        <v>63.96</v>
      </c>
      <c r="AT7" s="81">
        <v>61.55</v>
      </c>
      <c r="AU7" s="81" t="s">
        <v>101</v>
      </c>
      <c r="AV7" s="81" t="s">
        <v>101</v>
      </c>
      <c r="AW7" s="81" t="s">
        <v>101</v>
      </c>
      <c r="AX7" s="81" t="s">
        <v>101</v>
      </c>
      <c r="AY7" s="81">
        <v>148.87</v>
      </c>
      <c r="AZ7" s="81" t="s">
        <v>101</v>
      </c>
      <c r="BA7" s="81" t="s">
        <v>101</v>
      </c>
      <c r="BB7" s="81" t="s">
        <v>101</v>
      </c>
      <c r="BC7" s="81" t="s">
        <v>101</v>
      </c>
      <c r="BD7" s="81">
        <v>44.24</v>
      </c>
      <c r="BE7" s="81">
        <v>45.34</v>
      </c>
      <c r="BF7" s="81" t="s">
        <v>101</v>
      </c>
      <c r="BG7" s="81" t="s">
        <v>101</v>
      </c>
      <c r="BH7" s="81" t="s">
        <v>101</v>
      </c>
      <c r="BI7" s="81" t="s">
        <v>101</v>
      </c>
      <c r="BJ7" s="81">
        <v>2017.7</v>
      </c>
      <c r="BK7" s="81" t="s">
        <v>101</v>
      </c>
      <c r="BL7" s="81" t="s">
        <v>101</v>
      </c>
      <c r="BM7" s="81" t="s">
        <v>101</v>
      </c>
      <c r="BN7" s="81" t="s">
        <v>101</v>
      </c>
      <c r="BO7" s="81">
        <v>1258.43</v>
      </c>
      <c r="BP7" s="81">
        <v>1260.21</v>
      </c>
      <c r="BQ7" s="81" t="s">
        <v>101</v>
      </c>
      <c r="BR7" s="81" t="s">
        <v>101</v>
      </c>
      <c r="BS7" s="81" t="s">
        <v>101</v>
      </c>
      <c r="BT7" s="81" t="s">
        <v>101</v>
      </c>
      <c r="BU7" s="81">
        <v>96.59</v>
      </c>
      <c r="BV7" s="81" t="s">
        <v>101</v>
      </c>
      <c r="BW7" s="81" t="s">
        <v>101</v>
      </c>
      <c r="BX7" s="81" t="s">
        <v>101</v>
      </c>
      <c r="BY7" s="81" t="s">
        <v>101</v>
      </c>
      <c r="BZ7" s="81">
        <v>73.36</v>
      </c>
      <c r="CA7" s="81">
        <v>75.290000000000006</v>
      </c>
      <c r="CB7" s="81" t="s">
        <v>101</v>
      </c>
      <c r="CC7" s="81" t="s">
        <v>101</v>
      </c>
      <c r="CD7" s="81" t="s">
        <v>101</v>
      </c>
      <c r="CE7" s="81" t="s">
        <v>101</v>
      </c>
      <c r="CF7" s="81">
        <v>182.19</v>
      </c>
      <c r="CG7" s="81" t="s">
        <v>101</v>
      </c>
      <c r="CH7" s="81" t="s">
        <v>101</v>
      </c>
      <c r="CI7" s="81" t="s">
        <v>101</v>
      </c>
      <c r="CJ7" s="81" t="s">
        <v>101</v>
      </c>
      <c r="CK7" s="81">
        <v>224.88</v>
      </c>
      <c r="CL7" s="81">
        <v>215.41</v>
      </c>
      <c r="CM7" s="81" t="s">
        <v>101</v>
      </c>
      <c r="CN7" s="81" t="s">
        <v>101</v>
      </c>
      <c r="CO7" s="81" t="s">
        <v>101</v>
      </c>
      <c r="CP7" s="81" t="s">
        <v>101</v>
      </c>
      <c r="CQ7" s="81" t="s">
        <v>101</v>
      </c>
      <c r="CR7" s="81" t="s">
        <v>101</v>
      </c>
      <c r="CS7" s="81" t="s">
        <v>101</v>
      </c>
      <c r="CT7" s="81" t="s">
        <v>101</v>
      </c>
      <c r="CU7" s="81" t="s">
        <v>101</v>
      </c>
      <c r="CV7" s="81">
        <v>42.4</v>
      </c>
      <c r="CW7" s="81">
        <v>42.9</v>
      </c>
      <c r="CX7" s="81" t="s">
        <v>101</v>
      </c>
      <c r="CY7" s="81" t="s">
        <v>101</v>
      </c>
      <c r="CZ7" s="81" t="s">
        <v>101</v>
      </c>
      <c r="DA7" s="81" t="s">
        <v>101</v>
      </c>
      <c r="DB7" s="81">
        <v>83.77</v>
      </c>
      <c r="DC7" s="81" t="s">
        <v>101</v>
      </c>
      <c r="DD7" s="81" t="s">
        <v>101</v>
      </c>
      <c r="DE7" s="81" t="s">
        <v>101</v>
      </c>
      <c r="DF7" s="81" t="s">
        <v>101</v>
      </c>
      <c r="DG7" s="81">
        <v>84.19</v>
      </c>
      <c r="DH7" s="81">
        <v>84.75</v>
      </c>
      <c r="DI7" s="81" t="s">
        <v>101</v>
      </c>
      <c r="DJ7" s="81" t="s">
        <v>101</v>
      </c>
      <c r="DK7" s="81" t="s">
        <v>101</v>
      </c>
      <c r="DL7" s="81" t="s">
        <v>101</v>
      </c>
      <c r="DM7" s="81">
        <v>2.4900000000000002</v>
      </c>
      <c r="DN7" s="81" t="s">
        <v>101</v>
      </c>
      <c r="DO7" s="81" t="s">
        <v>101</v>
      </c>
      <c r="DP7" s="81" t="s">
        <v>101</v>
      </c>
      <c r="DQ7" s="81" t="s">
        <v>101</v>
      </c>
      <c r="DR7" s="81">
        <v>21.36</v>
      </c>
      <c r="DS7" s="81">
        <v>23.6</v>
      </c>
      <c r="DT7" s="81" t="s">
        <v>101</v>
      </c>
      <c r="DU7" s="81" t="s">
        <v>101</v>
      </c>
      <c r="DV7" s="81" t="s">
        <v>101</v>
      </c>
      <c r="DW7" s="81" t="s">
        <v>101</v>
      </c>
      <c r="DX7" s="81">
        <v>0</v>
      </c>
      <c r="DY7" s="81" t="s">
        <v>101</v>
      </c>
      <c r="DZ7" s="81" t="s">
        <v>101</v>
      </c>
      <c r="EA7" s="81" t="s">
        <v>101</v>
      </c>
      <c r="EB7" s="81" t="s">
        <v>101</v>
      </c>
      <c r="EC7" s="81">
        <v>1.e-002</v>
      </c>
      <c r="ED7" s="81">
        <v>1.e-002</v>
      </c>
      <c r="EE7" s="81" t="s">
        <v>101</v>
      </c>
      <c r="EF7" s="81" t="s">
        <v>101</v>
      </c>
      <c r="EG7" s="81" t="s">
        <v>101</v>
      </c>
      <c r="EH7" s="81" t="s">
        <v>101</v>
      </c>
      <c r="EI7" s="81">
        <v>0</v>
      </c>
      <c r="EJ7" s="81" t="s">
        <v>101</v>
      </c>
      <c r="EK7" s="81" t="s">
        <v>101</v>
      </c>
      <c r="EL7" s="81" t="s">
        <v>101</v>
      </c>
      <c r="EM7" s="81" t="s">
        <v>101</v>
      </c>
      <c r="EN7" s="81">
        <v>0.39</v>
      </c>
      <c r="EO7" s="81">
        <v>0.3</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32</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大浦　瑞希</cp:lastModifiedBy>
  <cp:lastPrinted>2022-01-21T01:25:34Z</cp:lastPrinted>
  <dcterms:created xsi:type="dcterms:W3CDTF">2022-01-14T04:47:22Z</dcterms:created>
  <dcterms:modified xsi:type="dcterms:W3CDTF">2022-02-02T02:35:53Z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2022-02-02T02:35:53Z</vt:filetime>
  </property>
</Properties>
</file>