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q0arkN15cxyo1h29plvqzt8N7suUhPuWYgEOqJrptXfoVEUSrZkQhqGSGIbZcxZ18VIilAYP3AqpnDubnawxg==" workbookSaltValue="hugnJ7+/mtFV5CM5/vegcQ=="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<sst xmlns="http://schemas.openxmlformats.org/spreadsheetml/2006/main" xmlns:r="http://schemas.openxmlformats.org/officeDocument/2006/relationships" count="115" uniqueCount="115">
  <si>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</si>
  <si>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</si>
  <si>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</si>
  <si>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</si>
  <si>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</si>
  <si>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</si>
  <si>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</si>
  <si>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</si>
  <si>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</si>
  <si>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</si>
  <si>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</si>
  <si>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</si>
  <si>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</si>
  <si>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</si>
  <si>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</si>
  <si>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</si>
  <si>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</si>
  <si>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</si>
  <si>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</si>
  <si>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</si>
  <si>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</si>
  <si>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</si>
  <si>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</si>
  <si>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</si>
  <si>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</si>
  <si>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</si>
  <si>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</si>
  <si>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</si>
  <si>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</si>
  <si>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</si>
  <si>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</si>
  <si>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</si>
  <si>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</si>
  <si>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</si>
  <si>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</si>
  <si>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</si>
  <si>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</si>
  <si>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</si>
  <si>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</si>
  <si>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</si>
  <si>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</si>
  <si>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</si>
  <si>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</si>
  <si>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</si>
  <si>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</si>
  <si>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</si>
  <si>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</si>
  <si>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</si>
  <si>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①有形固定資産減価償却率：本市の個別排水処理事業については、平成１０年の供用開始で、法定耐用年数を経過していないため、当面大規模な施設更新は見込んでいない。ただし、将来の更新に備え確実に財源を確保しておく必要がある。
②管渠老朽化率、③管渠改善率：該当なし</t>
    <rPh sb="1" eb="3">
      <t>ユウケイ</t>
    </rPh>
    <rPh sb="3" eb="7">
      <t>コテイシサン</t>
    </rPh>
    <rPh sb="7" eb="9">
      <t>ゲンカ</t>
    </rPh>
    <rPh sb="9" eb="12">
      <t>ショウキャクリツ</t>
    </rPh>
    <rPh sb="82" eb="84">
      <t>ショウライ</t>
    </rPh>
    <rPh sb="85" eb="87">
      <t>コウシン</t>
    </rPh>
    <rPh sb="88" eb="89">
      <t>ソナ</t>
    </rPh>
    <rPh sb="90" eb="92">
      <t>カクジツ</t>
    </rPh>
    <rPh sb="93" eb="95">
      <t>ザイゲン</t>
    </rPh>
    <rPh sb="96" eb="98">
      <t>カクホ</t>
    </rPh>
    <rPh sb="102" eb="104">
      <t>ヒツヨウ</t>
    </rPh>
    <rPh sb="110" eb="112">
      <t>カンキョ</t>
    </rPh>
    <rPh sb="112" eb="115">
      <t>ロウキュウカ</t>
    </rPh>
    <rPh sb="115" eb="116">
      <t>リツ</t>
    </rPh>
    <rPh sb="118" eb="120">
      <t>カンキョ</t>
    </rPh>
    <rPh sb="120" eb="123">
      <t>カイゼンリツ</t>
    </rPh>
    <rPh sb="124" eb="126">
      <t>ガイトウ</t>
    </rPh>
    <phoneticPr fontId="1"/>
  </si>
  <si>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</si>
  <si>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</si>
  <si>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</si>
  <si>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</si>
  <si>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</si>
  <si>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</si>
  <si>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</si>
  <si>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</si>
  <si>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</si>
  <si>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</si>
  <si>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</si>
  <si>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</si>
  <si>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</si>
  <si>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</si>
  <si>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</si>
  <si>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</si>
  <si>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</si>
  <si>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</si>
  <si>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</si>
  <si>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</si>
  <si>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</si>
  <si>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</si>
  <si>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</si>
  <si>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</si>
  <si>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</si>
  <si>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</si>
  <si>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</si>
  <si>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</si>
  <si>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</si>
  <si>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</si>
  <si>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</si>
  <si>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</si>
  <si>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</si>
  <si>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</si>
  <si>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</si>
  <si>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</si>
  <si>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</si>
  <si>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</si>
  <si>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</si>
  <si>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</si>
  <si>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</si>
  <si>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</si>
  <si>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</si>
  <si>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</si>
  <si>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</si>
  <si>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</si>
  <si>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</si>
  <si>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</si>
  <si>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</si>
  <si>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</si>
  <si>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</si>
  <si>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</si>
  <si>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</si>
  <si>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</si>
  <si>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</si>
  <si>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</si>
  <si>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</si>
  <si>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</si>
  <si>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</si>
  <si>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</si>
  <si>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</si>
  <si>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</si>
  <si>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</si>
  <si>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</si>
  <si>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事業実施区域は山間部で、集合処理による下水道整備が非効率的であるため、市町村設置による合併処理浄化槽整備を実施した。経営環境は基本的に厳しい状況にあるが、今後も施設の効率的な維持管理による経費削減に努めていく必要がある。
　経営戦略については令和元年度に策定しており、令和６年度に見直しを予定している。</t>
    <rPh sb="1" eb="3">
      <t>ジギョウ</t>
    </rPh>
    <rPh sb="3" eb="5">
      <t>ジッシ</t>
    </rPh>
    <rPh sb="5" eb="7">
      <t>クイキ</t>
    </rPh>
    <rPh sb="8" eb="11">
      <t>サンカンブ</t>
    </rPh>
    <rPh sb="13" eb="15">
      <t>シュウゴウ</t>
    </rPh>
    <rPh sb="15" eb="17">
      <t>ショリ</t>
    </rPh>
    <rPh sb="20" eb="23">
      <t>ゲスイドウ</t>
    </rPh>
    <rPh sb="23" eb="25">
      <t>セイビ</t>
    </rPh>
    <rPh sb="26" eb="30">
      <t>ヒコウリツテキ</t>
    </rPh>
    <rPh sb="36" eb="39">
      <t>シチョウソン</t>
    </rPh>
    <rPh sb="39" eb="41">
      <t>セッチ</t>
    </rPh>
    <rPh sb="44" eb="46">
      <t>ガッペイ</t>
    </rPh>
    <rPh sb="46" eb="48">
      <t>ショリ</t>
    </rPh>
    <rPh sb="48" eb="51">
      <t>ジョウカソウ</t>
    </rPh>
    <rPh sb="51" eb="53">
      <t>セイビ</t>
    </rPh>
    <rPh sb="54" eb="56">
      <t>ジッシ</t>
    </rPh>
    <rPh sb="59" eb="61">
      <t>ケイエイ</t>
    </rPh>
    <rPh sb="61" eb="63">
      <t>カンキョウ</t>
    </rPh>
    <rPh sb="64" eb="67">
      <t>キホンテキ</t>
    </rPh>
    <rPh sb="68" eb="69">
      <t>キビ</t>
    </rPh>
    <rPh sb="71" eb="73">
      <t>ジョウキョウ</t>
    </rPh>
    <rPh sb="78" eb="80">
      <t>コンゴ</t>
    </rPh>
    <rPh sb="81" eb="83">
      <t>シセツ</t>
    </rPh>
    <rPh sb="84" eb="87">
      <t>コウリツテキ</t>
    </rPh>
    <rPh sb="88" eb="90">
      <t>イジ</t>
    </rPh>
    <rPh sb="90" eb="92">
      <t>カンリ</t>
    </rPh>
    <rPh sb="95" eb="97">
      <t>ケイヒ</t>
    </rPh>
    <rPh sb="97" eb="99">
      <t>サクゲン</t>
    </rPh>
    <rPh sb="100" eb="101">
      <t>ツト</t>
    </rPh>
    <rPh sb="105" eb="107">
      <t>ヒツヨウ</t>
    </rPh>
    <rPh sb="113" eb="115">
      <t>ケイエイ</t>
    </rPh>
    <rPh sb="115" eb="117">
      <t>センリャク</t>
    </rPh>
    <rPh sb="122" eb="124">
      <t>レイワ</t>
    </rPh>
    <rPh sb="124" eb="125">
      <t>ゲン</t>
    </rPh>
    <rPh sb="125" eb="127">
      <t>ネンド</t>
    </rPh>
    <rPh sb="128" eb="130">
      <t>サクテイ</t>
    </rPh>
    <rPh sb="135" eb="137">
      <t>レイワ</t>
    </rPh>
    <rPh sb="138" eb="140">
      <t>ネンド</t>
    </rPh>
    <rPh sb="141" eb="143">
      <t>ミナオ</t>
    </rPh>
    <rPh sb="145" eb="147">
      <t>ヨテイ</t>
    </rPh>
    <phoneticPr fontId="1"/>
  </si>
  <si>
    <r>
      <t>①経常収支比</t>
    </r>
    <r>
      <rPr>
        <sz val="11"/>
        <color theme="1"/>
        <rFont val="ＭＳ ゴシック"/>
      </rPr>
      <t>率、⑥汚水処理原価：類似団体よりも低い水準であるが、整備区域が山間部であり、使用者が少ないため、１～２名程度の使用状況の変化でも数値が大きく変動することに留意が必要である。
②累積欠損金比率：類似団体よりも低い水準であるが、整備区域が使用者の少ない山間部であることから、使用料収入は今後横ばい又は減少すると見込まれる。維持管理費の節減を図り、欠損金の増加を抑制する必要がある。
③流動比率、④企業債残高対事業規模比率：新規に企業債の発行は行っていないため、随時償還が終わり徐々に改善する見込みではあるが、維持管理費の節減・使用料収入の確保など経営改善に注力する必要がある。
⑤経費回収率：使用料で回収すべき経費を全て賄えている。
⑦施設利用率：整備区域が山間部であり、人口の減少が続いていることから、類似団体よりも低い水準にある。
⑧水洗化率：整備を実施した全ての世帯が接続済みである。</t>
    </r>
    <rPh sb="1" eb="3">
      <t>ケイジョウ</t>
    </rPh>
    <rPh sb="3" eb="5">
      <t>シュウシ</t>
    </rPh>
    <rPh sb="5" eb="7">
      <t>ヒリツ</t>
    </rPh>
    <rPh sb="9" eb="11">
      <t>オスイ</t>
    </rPh>
    <rPh sb="11" eb="13">
      <t>ショリ</t>
    </rPh>
    <rPh sb="13" eb="15">
      <t>ゲンカ</t>
    </rPh>
    <rPh sb="16" eb="18">
      <t>ルイジ</t>
    </rPh>
    <rPh sb="18" eb="20">
      <t>ダンタイ</t>
    </rPh>
    <rPh sb="23" eb="24">
      <t>ヒク</t>
    </rPh>
    <rPh sb="25" eb="27">
      <t>スイジュン</t>
    </rPh>
    <rPh sb="32" eb="34">
      <t>セイビ</t>
    </rPh>
    <rPh sb="34" eb="36">
      <t>クイキ</t>
    </rPh>
    <rPh sb="37" eb="40">
      <t>サンカンブ</t>
    </rPh>
    <rPh sb="44" eb="47">
      <t>シヨウシャ</t>
    </rPh>
    <rPh sb="48" eb="49">
      <t>スク</t>
    </rPh>
    <rPh sb="57" eb="58">
      <t>メイ</t>
    </rPh>
    <rPh sb="58" eb="60">
      <t>テイド</t>
    </rPh>
    <rPh sb="61" eb="63">
      <t>シヨウ</t>
    </rPh>
    <rPh sb="63" eb="65">
      <t>ジョウキョウ</t>
    </rPh>
    <rPh sb="66" eb="68">
      <t>ヘンカ</t>
    </rPh>
    <rPh sb="70" eb="72">
      <t>スウチ</t>
    </rPh>
    <rPh sb="73" eb="74">
      <t>オオ</t>
    </rPh>
    <rPh sb="76" eb="78">
      <t>ヘンドウ</t>
    </rPh>
    <rPh sb="83" eb="85">
      <t>リュウイ</t>
    </rPh>
    <rPh sb="86" eb="88">
      <t>ヒツヨウ</t>
    </rPh>
    <rPh sb="94" eb="96">
      <t>ルイセキ</t>
    </rPh>
    <rPh sb="96" eb="99">
      <t>ケッソンキン</t>
    </rPh>
    <rPh sb="99" eb="101">
      <t>ヒリツ</t>
    </rPh>
    <rPh sb="102" eb="104">
      <t>ルイジ</t>
    </rPh>
    <rPh sb="104" eb="106">
      <t>ダンタイ</t>
    </rPh>
    <rPh sb="109" eb="110">
      <t>ヒク</t>
    </rPh>
    <rPh sb="111" eb="113">
      <t>スイジュン</t>
    </rPh>
    <rPh sb="123" eb="126">
      <t>シヨウシャ</t>
    </rPh>
    <rPh sb="127" eb="128">
      <t>スク</t>
    </rPh>
    <rPh sb="141" eb="144">
      <t>シヨウリョウ</t>
    </rPh>
    <rPh sb="144" eb="146">
      <t>シュウニュウ</t>
    </rPh>
    <rPh sb="147" eb="149">
      <t>コンゴ</t>
    </rPh>
    <rPh sb="149" eb="150">
      <t>ヨコ</t>
    </rPh>
    <rPh sb="152" eb="153">
      <t>マタ</t>
    </rPh>
    <rPh sb="154" eb="156">
      <t>ゲンショウ</t>
    </rPh>
    <rPh sb="159" eb="161">
      <t>ミコ</t>
    </rPh>
    <rPh sb="165" eb="167">
      <t>イジ</t>
    </rPh>
    <rPh sb="167" eb="170">
      <t>カンリヒ</t>
    </rPh>
    <rPh sb="171" eb="172">
      <t>セツ</t>
    </rPh>
    <rPh sb="172" eb="173">
      <t>ゲン</t>
    </rPh>
    <rPh sb="174" eb="175">
      <t>ハカ</t>
    </rPh>
    <rPh sb="177" eb="180">
      <t>ケッソンキン</t>
    </rPh>
    <rPh sb="181" eb="183">
      <t>ゾウカ</t>
    </rPh>
    <rPh sb="184" eb="186">
      <t>ヨクセイ</t>
    </rPh>
    <rPh sb="188" eb="190">
      <t>ヒツヨウ</t>
    </rPh>
    <rPh sb="196" eb="198">
      <t>リュウドウ</t>
    </rPh>
    <rPh sb="198" eb="200">
      <t>ヒリツ</t>
    </rPh>
    <rPh sb="215" eb="217">
      <t>シンキ</t>
    </rPh>
    <rPh sb="218" eb="221">
      <t>キギョウサイ</t>
    </rPh>
    <rPh sb="222" eb="224">
      <t>ハッコウ</t>
    </rPh>
    <rPh sb="225" eb="226">
      <t>オコナ</t>
    </rPh>
    <rPh sb="234" eb="236">
      <t>ズイジ</t>
    </rPh>
    <rPh sb="236" eb="238">
      <t>ショウカン</t>
    </rPh>
    <rPh sb="239" eb="240">
      <t>オ</t>
    </rPh>
    <rPh sb="242" eb="244">
      <t>ジョジョ</t>
    </rPh>
    <rPh sb="245" eb="247">
      <t>カイゼン</t>
    </rPh>
    <rPh sb="249" eb="251">
      <t>ミコ</t>
    </rPh>
    <rPh sb="258" eb="260">
      <t>イジ</t>
    </rPh>
    <rPh sb="260" eb="263">
      <t>カンリヒ</t>
    </rPh>
    <rPh sb="264" eb="265">
      <t>セツ</t>
    </rPh>
    <rPh sb="265" eb="266">
      <t>ゲン</t>
    </rPh>
    <rPh sb="267" eb="270">
      <t>シヨウリョウ</t>
    </rPh>
    <rPh sb="270" eb="272">
      <t>シュウニュウ</t>
    </rPh>
    <rPh sb="273" eb="275">
      <t>カクホ</t>
    </rPh>
    <rPh sb="277" eb="279">
      <t>ケイエイ</t>
    </rPh>
    <rPh sb="279" eb="281">
      <t>カイゼン</t>
    </rPh>
    <rPh sb="282" eb="284">
      <t>チュウリョク</t>
    </rPh>
    <rPh sb="286" eb="288">
      <t>ヒツヨウ</t>
    </rPh>
    <rPh sb="294" eb="296">
      <t>ケイヒ</t>
    </rPh>
    <rPh sb="296" eb="299">
      <t>カイシュウリツ</t>
    </rPh>
    <rPh sb="300" eb="301">
      <t>ヅカイ</t>
    </rPh>
    <rPh sb="322" eb="324">
      <t>シセツ</t>
    </rPh>
    <rPh sb="324" eb="326">
      <t>リヨウ</t>
    </rPh>
    <rPh sb="326" eb="327">
      <t>リツ</t>
    </rPh>
    <rPh sb="328" eb="330">
      <t>セイビ</t>
    </rPh>
    <rPh sb="330" eb="332">
      <t>クイキ</t>
    </rPh>
    <rPh sb="333" eb="336">
      <t>サンカンブ</t>
    </rPh>
    <rPh sb="340" eb="342">
      <t>ジンコウ</t>
    </rPh>
    <rPh sb="343" eb="345">
      <t>ゲンショウ</t>
    </rPh>
    <rPh sb="346" eb="347">
      <t>ツヅ</t>
    </rPh>
    <rPh sb="356" eb="358">
      <t>ルイジ</t>
    </rPh>
    <rPh sb="358" eb="360">
      <t>ダンタイ</t>
    </rPh>
    <rPh sb="363" eb="364">
      <t>ヒク</t>
    </rPh>
    <rPh sb="365" eb="367">
      <t>スイジュン</t>
    </rPh>
    <rPh sb="373" eb="375">
      <t>スイセン</t>
    </rPh>
    <rPh sb="375" eb="376">
      <t>カ</t>
    </rPh>
    <rPh sb="376" eb="377">
      <t>リツ</t>
    </rPh>
    <rPh sb="378" eb="380">
      <t>セイビ</t>
    </rPh>
    <rPh sb="381" eb="383">
      <t>ジッシ</t>
    </rPh>
    <rPh sb="385" eb="386">
      <t>スベ</t>
    </rPh>
    <rPh sb="388" eb="390">
      <t>セタイ</t>
    </rPh>
    <rPh sb="391" eb="393">
      <t>セツゾク</t>
    </rPh>
    <rPh sb="393" eb="394">
      <t>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</si>
</sst>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46.36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83.08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74.739999999999995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96.14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11.26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33.75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80.489999999999995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135.35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1129.27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782.91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236.47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49.38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97.59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316.97000000000003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【214.44】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H13" zoomScale="90" zoomScaleNormal="90"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48088</v>
      </c>
      <c r="AM8" s="22"/>
      <c r="AN8" s="22"/>
      <c r="AO8" s="22"/>
      <c r="AP8" s="22"/>
      <c r="AQ8" s="22"/>
      <c r="AR8" s="22"/>
      <c r="AS8" s="22"/>
      <c r="AT8" s="7">
        <f>データ!T6</f>
        <v>127.03</v>
      </c>
      <c r="AU8" s="7"/>
      <c r="AV8" s="7"/>
      <c r="AW8" s="7"/>
      <c r="AX8" s="7"/>
      <c r="AY8" s="7"/>
      <c r="AZ8" s="7"/>
      <c r="BA8" s="7"/>
      <c r="BB8" s="7">
        <f>データ!U6</f>
        <v>378.56</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34</v>
      </c>
      <c r="BC9" s="5"/>
      <c r="BD9" s="5"/>
      <c r="BE9" s="5"/>
      <c r="BF9" s="5"/>
      <c r="BG9" s="5"/>
      <c r="BH9" s="5"/>
      <c r="BI9" s="5"/>
      <c r="BJ9" s="3"/>
      <c r="BK9" s="3"/>
      <c r="BL9" s="29" t="s">
        <v>35</v>
      </c>
      <c r="BM9" s="41"/>
      <c r="BN9" s="50"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31.43</v>
      </c>
      <c r="J10" s="7"/>
      <c r="K10" s="7"/>
      <c r="L10" s="7"/>
      <c r="M10" s="7"/>
      <c r="N10" s="7"/>
      <c r="O10" s="7"/>
      <c r="P10" s="7">
        <f>データ!P6</f>
        <v>2.e-002</v>
      </c>
      <c r="Q10" s="7"/>
      <c r="R10" s="7"/>
      <c r="S10" s="7"/>
      <c r="T10" s="7"/>
      <c r="U10" s="7"/>
      <c r="V10" s="7"/>
      <c r="W10" s="7">
        <f>データ!Q6</f>
        <v>100</v>
      </c>
      <c r="X10" s="7"/>
      <c r="Y10" s="7"/>
      <c r="Z10" s="7"/>
      <c r="AA10" s="7"/>
      <c r="AB10" s="7"/>
      <c r="AC10" s="7"/>
      <c r="AD10" s="22">
        <f>データ!R6</f>
        <v>3300</v>
      </c>
      <c r="AE10" s="22"/>
      <c r="AF10" s="22"/>
      <c r="AG10" s="22"/>
      <c r="AH10" s="22"/>
      <c r="AI10" s="22"/>
      <c r="AJ10" s="22"/>
      <c r="AK10" s="2"/>
      <c r="AL10" s="22">
        <f>データ!V6</f>
        <v>8</v>
      </c>
      <c r="AM10" s="22"/>
      <c r="AN10" s="22"/>
      <c r="AO10" s="22"/>
      <c r="AP10" s="22"/>
      <c r="AQ10" s="22"/>
      <c r="AR10" s="22"/>
      <c r="AS10" s="22"/>
      <c r="AT10" s="7">
        <f>データ!W6</f>
        <v>1.e-002</v>
      </c>
      <c r="AU10" s="7"/>
      <c r="AV10" s="7"/>
      <c r="AW10" s="7"/>
      <c r="AX10" s="7"/>
      <c r="AY10" s="7"/>
      <c r="AZ10" s="7"/>
      <c r="BA10" s="7"/>
      <c r="BB10" s="7">
        <f>データ!X6</f>
        <v>800</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48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0</v>
      </c>
      <c r="I84" s="12" t="s">
        <v>8</v>
      </c>
      <c r="J84" s="12" t="s">
        <v>49</v>
      </c>
      <c r="K84" s="12" t="s">
        <v>50</v>
      </c>
      <c r="L84" s="12" t="s">
        <v>32</v>
      </c>
      <c r="M84" s="12" t="s">
        <v>36</v>
      </c>
      <c r="N84" s="12" t="s">
        <v>52</v>
      </c>
      <c r="O84" s="12" t="s">
        <v>54</v>
      </c>
    </row>
    <row r="85" spans="1:78" hidden="1">
      <c r="B85" s="12"/>
      <c r="C85" s="12"/>
      <c r="D85" s="12"/>
      <c r="E85" s="12" t="str">
        <f>データ!AI6</f>
        <v>【97.34】</v>
      </c>
      <c r="F85" s="12" t="str">
        <f>データ!AT6</f>
        <v>【214.44】</v>
      </c>
      <c r="G85" s="12" t="str">
        <f>データ!BE6</f>
        <v>【140.89】</v>
      </c>
      <c r="H85" s="12" t="str">
        <f>データ!BP6</f>
        <v>【780.89】</v>
      </c>
      <c r="I85" s="12" t="str">
        <f>データ!CA6</f>
        <v>【48.58】</v>
      </c>
      <c r="J85" s="12" t="str">
        <f>データ!CL6</f>
        <v>【328.08】</v>
      </c>
      <c r="K85" s="12" t="str">
        <f>データ!CW6</f>
        <v>【46.74】</v>
      </c>
      <c r="L85" s="12" t="str">
        <f>データ!DH6</f>
        <v>【81.12】</v>
      </c>
      <c r="M85" s="12" t="str">
        <f>データ!DS6</f>
        <v>【33.20】</v>
      </c>
      <c r="N85" s="12" t="str">
        <f>データ!ED6</f>
        <v>【-】</v>
      </c>
      <c r="O85" s="12" t="str">
        <f>データ!EO6</f>
        <v>【-】</v>
      </c>
    </row>
  </sheetData>
  <sheetProtection algorithmName="SHA-512" hashValue="D4GHUzhvWBq/+l16NRurf7QEWvT+1rZs0B30BiN53udz4uGEppT+HQpT13I/Sv6i8co6HoGAML0qvWGCR/3mcA==" saltValue="VF4GSwVM3SNA+2DtH73bs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AY1" workbookViewId="0">
      <selection activeCell="BI13" sqref="BI13"/>
    </sheetView>
  </sheetViews>
  <sheetFormatPr defaultRowHeight="13"/>
  <cols>
    <col min="2" max="144" width="11.90625" customWidth="1"/>
  </cols>
  <sheetData>
    <row r="1" spans="1:148">
      <c r="A1" t="s">
        <v>55</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58</v>
      </c>
      <c r="D3" s="68" t="s">
        <v>59</v>
      </c>
      <c r="E3" s="68" t="s">
        <v>4</v>
      </c>
      <c r="F3" s="68" t="s">
        <v>3</v>
      </c>
      <c r="G3" s="68" t="s">
        <v>24</v>
      </c>
      <c r="H3" s="75" t="s">
        <v>60</v>
      </c>
      <c r="I3" s="78"/>
      <c r="J3" s="78"/>
      <c r="K3" s="78"/>
      <c r="L3" s="78"/>
      <c r="M3" s="78"/>
      <c r="N3" s="78"/>
      <c r="O3" s="78"/>
      <c r="P3" s="78"/>
      <c r="Q3" s="78"/>
      <c r="R3" s="78"/>
      <c r="S3" s="78"/>
      <c r="T3" s="78"/>
      <c r="U3" s="78"/>
      <c r="V3" s="78"/>
      <c r="W3" s="78"/>
      <c r="X3" s="83"/>
      <c r="Y3" s="86"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61</v>
      </c>
      <c r="B4" s="69"/>
      <c r="C4" s="69"/>
      <c r="D4" s="69"/>
      <c r="E4" s="69"/>
      <c r="F4" s="69"/>
      <c r="G4" s="69"/>
      <c r="H4" s="76"/>
      <c r="I4" s="79"/>
      <c r="J4" s="79"/>
      <c r="K4" s="79"/>
      <c r="L4" s="79"/>
      <c r="M4" s="79"/>
      <c r="N4" s="79"/>
      <c r="O4" s="79"/>
      <c r="P4" s="79"/>
      <c r="Q4" s="79"/>
      <c r="R4" s="79"/>
      <c r="S4" s="79"/>
      <c r="T4" s="79"/>
      <c r="U4" s="79"/>
      <c r="V4" s="79"/>
      <c r="W4" s="79"/>
      <c r="X4" s="84"/>
      <c r="Y4" s="87" t="s">
        <v>51</v>
      </c>
      <c r="Z4" s="87"/>
      <c r="AA4" s="87"/>
      <c r="AB4" s="87"/>
      <c r="AC4" s="87"/>
      <c r="AD4" s="87"/>
      <c r="AE4" s="87"/>
      <c r="AF4" s="87"/>
      <c r="AG4" s="87"/>
      <c r="AH4" s="87"/>
      <c r="AI4" s="87"/>
      <c r="AJ4" s="87" t="s">
        <v>44</v>
      </c>
      <c r="AK4" s="87"/>
      <c r="AL4" s="87"/>
      <c r="AM4" s="87"/>
      <c r="AN4" s="87"/>
      <c r="AO4" s="87"/>
      <c r="AP4" s="87"/>
      <c r="AQ4" s="87"/>
      <c r="AR4" s="87"/>
      <c r="AS4" s="87"/>
      <c r="AT4" s="87"/>
      <c r="AU4" s="87" t="s">
        <v>27</v>
      </c>
      <c r="AV4" s="87"/>
      <c r="AW4" s="87"/>
      <c r="AX4" s="87"/>
      <c r="AY4" s="87"/>
      <c r="AZ4" s="87"/>
      <c r="BA4" s="87"/>
      <c r="BB4" s="87"/>
      <c r="BC4" s="87"/>
      <c r="BD4" s="87"/>
      <c r="BE4" s="87"/>
      <c r="BF4" s="87" t="s">
        <v>63</v>
      </c>
      <c r="BG4" s="87"/>
      <c r="BH4" s="87"/>
      <c r="BI4" s="87"/>
      <c r="BJ4" s="87"/>
      <c r="BK4" s="87"/>
      <c r="BL4" s="87"/>
      <c r="BM4" s="87"/>
      <c r="BN4" s="87"/>
      <c r="BO4" s="87"/>
      <c r="BP4" s="87"/>
      <c r="BQ4" s="87" t="s">
        <v>14</v>
      </c>
      <c r="BR4" s="87"/>
      <c r="BS4" s="87"/>
      <c r="BT4" s="87"/>
      <c r="BU4" s="87"/>
      <c r="BV4" s="87"/>
      <c r="BW4" s="87"/>
      <c r="BX4" s="87"/>
      <c r="BY4" s="87"/>
      <c r="BZ4" s="87"/>
      <c r="CA4" s="87"/>
      <c r="CB4" s="87" t="s">
        <v>62</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8">
      <c r="A5" s="66" t="s">
        <v>70</v>
      </c>
      <c r="B5" s="70"/>
      <c r="C5" s="70"/>
      <c r="D5" s="70"/>
      <c r="E5" s="70"/>
      <c r="F5" s="70"/>
      <c r="G5" s="70"/>
      <c r="H5" s="77" t="s">
        <v>57</v>
      </c>
      <c r="I5" s="77" t="s">
        <v>71</v>
      </c>
      <c r="J5" s="77" t="s">
        <v>72</v>
      </c>
      <c r="K5" s="77" t="s">
        <v>73</v>
      </c>
      <c r="L5" s="77" t="s">
        <v>74</v>
      </c>
      <c r="M5" s="77" t="s">
        <v>5</v>
      </c>
      <c r="N5" s="77" t="s">
        <v>75</v>
      </c>
      <c r="O5" s="77" t="s">
        <v>76</v>
      </c>
      <c r="P5" s="77" t="s">
        <v>77</v>
      </c>
      <c r="Q5" s="77" t="s">
        <v>78</v>
      </c>
      <c r="R5" s="77" t="s">
        <v>79</v>
      </c>
      <c r="S5" s="77" t="s">
        <v>80</v>
      </c>
      <c r="T5" s="77" t="s">
        <v>81</v>
      </c>
      <c r="U5" s="77" t="s">
        <v>64</v>
      </c>
      <c r="V5" s="77" t="s">
        <v>82</v>
      </c>
      <c r="W5" s="77" t="s">
        <v>83</v>
      </c>
      <c r="X5" s="77" t="s">
        <v>84</v>
      </c>
      <c r="Y5" s="77" t="s">
        <v>86</v>
      </c>
      <c r="Z5" s="77" t="s">
        <v>87</v>
      </c>
      <c r="AA5" s="77" t="s">
        <v>88</v>
      </c>
      <c r="AB5" s="77" t="s">
        <v>89</v>
      </c>
      <c r="AC5" s="77" t="s">
        <v>90</v>
      </c>
      <c r="AD5" s="77" t="s">
        <v>92</v>
      </c>
      <c r="AE5" s="77" t="s">
        <v>93</v>
      </c>
      <c r="AF5" s="77" t="s">
        <v>94</v>
      </c>
      <c r="AG5" s="77" t="s">
        <v>95</v>
      </c>
      <c r="AH5" s="77" t="s">
        <v>96</v>
      </c>
      <c r="AI5" s="77" t="s">
        <v>43</v>
      </c>
      <c r="AJ5" s="77" t="s">
        <v>86</v>
      </c>
      <c r="AK5" s="77" t="s">
        <v>87</v>
      </c>
      <c r="AL5" s="77" t="s">
        <v>88</v>
      </c>
      <c r="AM5" s="77" t="s">
        <v>89</v>
      </c>
      <c r="AN5" s="77" t="s">
        <v>90</v>
      </c>
      <c r="AO5" s="77" t="s">
        <v>92</v>
      </c>
      <c r="AP5" s="77" t="s">
        <v>93</v>
      </c>
      <c r="AQ5" s="77" t="s">
        <v>94</v>
      </c>
      <c r="AR5" s="77" t="s">
        <v>95</v>
      </c>
      <c r="AS5" s="77" t="s">
        <v>96</v>
      </c>
      <c r="AT5" s="77" t="s">
        <v>91</v>
      </c>
      <c r="AU5" s="77" t="s">
        <v>86</v>
      </c>
      <c r="AV5" s="77" t="s">
        <v>87</v>
      </c>
      <c r="AW5" s="77" t="s">
        <v>88</v>
      </c>
      <c r="AX5" s="77" t="s">
        <v>89</v>
      </c>
      <c r="AY5" s="77" t="s">
        <v>90</v>
      </c>
      <c r="AZ5" s="77" t="s">
        <v>92</v>
      </c>
      <c r="BA5" s="77" t="s">
        <v>93</v>
      </c>
      <c r="BB5" s="77" t="s">
        <v>94</v>
      </c>
      <c r="BC5" s="77" t="s">
        <v>95</v>
      </c>
      <c r="BD5" s="77" t="s">
        <v>96</v>
      </c>
      <c r="BE5" s="77" t="s">
        <v>91</v>
      </c>
      <c r="BF5" s="77" t="s">
        <v>86</v>
      </c>
      <c r="BG5" s="77" t="s">
        <v>87</v>
      </c>
      <c r="BH5" s="77" t="s">
        <v>88</v>
      </c>
      <c r="BI5" s="77" t="s">
        <v>89</v>
      </c>
      <c r="BJ5" s="77" t="s">
        <v>90</v>
      </c>
      <c r="BK5" s="77" t="s">
        <v>92</v>
      </c>
      <c r="BL5" s="77" t="s">
        <v>93</v>
      </c>
      <c r="BM5" s="77" t="s">
        <v>94</v>
      </c>
      <c r="BN5" s="77" t="s">
        <v>95</v>
      </c>
      <c r="BO5" s="77" t="s">
        <v>96</v>
      </c>
      <c r="BP5" s="77" t="s">
        <v>91</v>
      </c>
      <c r="BQ5" s="77" t="s">
        <v>86</v>
      </c>
      <c r="BR5" s="77" t="s">
        <v>87</v>
      </c>
      <c r="BS5" s="77" t="s">
        <v>88</v>
      </c>
      <c r="BT5" s="77" t="s">
        <v>89</v>
      </c>
      <c r="BU5" s="77" t="s">
        <v>90</v>
      </c>
      <c r="BV5" s="77" t="s">
        <v>92</v>
      </c>
      <c r="BW5" s="77" t="s">
        <v>93</v>
      </c>
      <c r="BX5" s="77" t="s">
        <v>94</v>
      </c>
      <c r="BY5" s="77" t="s">
        <v>95</v>
      </c>
      <c r="BZ5" s="77" t="s">
        <v>96</v>
      </c>
      <c r="CA5" s="77" t="s">
        <v>91</v>
      </c>
      <c r="CB5" s="77" t="s">
        <v>86</v>
      </c>
      <c r="CC5" s="77" t="s">
        <v>87</v>
      </c>
      <c r="CD5" s="77" t="s">
        <v>88</v>
      </c>
      <c r="CE5" s="77" t="s">
        <v>89</v>
      </c>
      <c r="CF5" s="77" t="s">
        <v>90</v>
      </c>
      <c r="CG5" s="77" t="s">
        <v>92</v>
      </c>
      <c r="CH5" s="77" t="s">
        <v>93</v>
      </c>
      <c r="CI5" s="77" t="s">
        <v>94</v>
      </c>
      <c r="CJ5" s="77" t="s">
        <v>95</v>
      </c>
      <c r="CK5" s="77" t="s">
        <v>96</v>
      </c>
      <c r="CL5" s="77" t="s">
        <v>91</v>
      </c>
      <c r="CM5" s="77" t="s">
        <v>86</v>
      </c>
      <c r="CN5" s="77" t="s">
        <v>87</v>
      </c>
      <c r="CO5" s="77" t="s">
        <v>88</v>
      </c>
      <c r="CP5" s="77" t="s">
        <v>89</v>
      </c>
      <c r="CQ5" s="77" t="s">
        <v>90</v>
      </c>
      <c r="CR5" s="77" t="s">
        <v>92</v>
      </c>
      <c r="CS5" s="77" t="s">
        <v>93</v>
      </c>
      <c r="CT5" s="77" t="s">
        <v>94</v>
      </c>
      <c r="CU5" s="77" t="s">
        <v>95</v>
      </c>
      <c r="CV5" s="77" t="s">
        <v>96</v>
      </c>
      <c r="CW5" s="77" t="s">
        <v>91</v>
      </c>
      <c r="CX5" s="77" t="s">
        <v>86</v>
      </c>
      <c r="CY5" s="77" t="s">
        <v>87</v>
      </c>
      <c r="CZ5" s="77" t="s">
        <v>88</v>
      </c>
      <c r="DA5" s="77" t="s">
        <v>89</v>
      </c>
      <c r="DB5" s="77" t="s">
        <v>90</v>
      </c>
      <c r="DC5" s="77" t="s">
        <v>92</v>
      </c>
      <c r="DD5" s="77" t="s">
        <v>93</v>
      </c>
      <c r="DE5" s="77" t="s">
        <v>94</v>
      </c>
      <c r="DF5" s="77" t="s">
        <v>95</v>
      </c>
      <c r="DG5" s="77" t="s">
        <v>96</v>
      </c>
      <c r="DH5" s="77" t="s">
        <v>91</v>
      </c>
      <c r="DI5" s="77" t="s">
        <v>86</v>
      </c>
      <c r="DJ5" s="77" t="s">
        <v>87</v>
      </c>
      <c r="DK5" s="77" t="s">
        <v>88</v>
      </c>
      <c r="DL5" s="77" t="s">
        <v>89</v>
      </c>
      <c r="DM5" s="77" t="s">
        <v>90</v>
      </c>
      <c r="DN5" s="77" t="s">
        <v>92</v>
      </c>
      <c r="DO5" s="77" t="s">
        <v>93</v>
      </c>
      <c r="DP5" s="77" t="s">
        <v>94</v>
      </c>
      <c r="DQ5" s="77" t="s">
        <v>95</v>
      </c>
      <c r="DR5" s="77" t="s">
        <v>96</v>
      </c>
      <c r="DS5" s="77" t="s">
        <v>91</v>
      </c>
      <c r="DT5" s="77" t="s">
        <v>86</v>
      </c>
      <c r="DU5" s="77" t="s">
        <v>87</v>
      </c>
      <c r="DV5" s="77" t="s">
        <v>88</v>
      </c>
      <c r="DW5" s="77" t="s">
        <v>89</v>
      </c>
      <c r="DX5" s="77" t="s">
        <v>90</v>
      </c>
      <c r="DY5" s="77" t="s">
        <v>92</v>
      </c>
      <c r="DZ5" s="77" t="s">
        <v>93</v>
      </c>
      <c r="EA5" s="77" t="s">
        <v>94</v>
      </c>
      <c r="EB5" s="77" t="s">
        <v>95</v>
      </c>
      <c r="EC5" s="77" t="s">
        <v>96</v>
      </c>
      <c r="ED5" s="77" t="s">
        <v>91</v>
      </c>
      <c r="EE5" s="77" t="s">
        <v>86</v>
      </c>
      <c r="EF5" s="77" t="s">
        <v>87</v>
      </c>
      <c r="EG5" s="77" t="s">
        <v>88</v>
      </c>
      <c r="EH5" s="77" t="s">
        <v>89</v>
      </c>
      <c r="EI5" s="77" t="s">
        <v>90</v>
      </c>
      <c r="EJ5" s="77" t="s">
        <v>92</v>
      </c>
      <c r="EK5" s="77" t="s">
        <v>93</v>
      </c>
      <c r="EL5" s="77" t="s">
        <v>94</v>
      </c>
      <c r="EM5" s="77" t="s">
        <v>95</v>
      </c>
      <c r="EN5" s="77" t="s">
        <v>96</v>
      </c>
      <c r="EO5" s="77" t="s">
        <v>91</v>
      </c>
    </row>
    <row r="6" spans="1:148" s="65" customFormat="1">
      <c r="A6" s="66" t="s">
        <v>97</v>
      </c>
      <c r="B6" s="71">
        <f t="shared" ref="B6:X6" si="1">B7</f>
        <v>2020</v>
      </c>
      <c r="C6" s="71">
        <f t="shared" si="1"/>
        <v>162086</v>
      </c>
      <c r="D6" s="71">
        <f t="shared" si="1"/>
        <v>46</v>
      </c>
      <c r="E6" s="71">
        <f t="shared" si="1"/>
        <v>18</v>
      </c>
      <c r="F6" s="71">
        <f t="shared" si="1"/>
        <v>1</v>
      </c>
      <c r="G6" s="71">
        <f t="shared" si="1"/>
        <v>0</v>
      </c>
      <c r="H6" s="71" t="str">
        <f t="shared" si="1"/>
        <v>富山県　砺波市</v>
      </c>
      <c r="I6" s="71" t="str">
        <f t="shared" si="1"/>
        <v>法適用</v>
      </c>
      <c r="J6" s="71" t="str">
        <f t="shared" si="1"/>
        <v>下水道事業</v>
      </c>
      <c r="K6" s="71" t="str">
        <f t="shared" si="1"/>
        <v>個別排水処理</v>
      </c>
      <c r="L6" s="71" t="str">
        <f t="shared" si="1"/>
        <v>L2</v>
      </c>
      <c r="M6" s="71" t="str">
        <f t="shared" si="1"/>
        <v>非設置</v>
      </c>
      <c r="N6" s="80" t="str">
        <f t="shared" si="1"/>
        <v>-</v>
      </c>
      <c r="O6" s="80">
        <f t="shared" si="1"/>
        <v>31.43</v>
      </c>
      <c r="P6" s="80">
        <f t="shared" si="1"/>
        <v>2.e-002</v>
      </c>
      <c r="Q6" s="80">
        <f t="shared" si="1"/>
        <v>100</v>
      </c>
      <c r="R6" s="80">
        <f t="shared" si="1"/>
        <v>3300</v>
      </c>
      <c r="S6" s="80">
        <f t="shared" si="1"/>
        <v>48088</v>
      </c>
      <c r="T6" s="80">
        <f t="shared" si="1"/>
        <v>127.03</v>
      </c>
      <c r="U6" s="80">
        <f t="shared" si="1"/>
        <v>378.56</v>
      </c>
      <c r="V6" s="80">
        <f t="shared" si="1"/>
        <v>8</v>
      </c>
      <c r="W6" s="80">
        <f t="shared" si="1"/>
        <v>1.e-002</v>
      </c>
      <c r="X6" s="80">
        <f t="shared" si="1"/>
        <v>800</v>
      </c>
      <c r="Y6" s="88" t="str">
        <f t="shared" ref="Y6:AH6" si="2">IF(Y7="",NA(),Y7)</f>
        <v>-</v>
      </c>
      <c r="Z6" s="88" t="str">
        <f t="shared" si="2"/>
        <v>-</v>
      </c>
      <c r="AA6" s="88" t="str">
        <f t="shared" si="2"/>
        <v>-</v>
      </c>
      <c r="AB6" s="88" t="str">
        <f t="shared" si="2"/>
        <v>-</v>
      </c>
      <c r="AC6" s="88">
        <f t="shared" si="2"/>
        <v>74.739999999999995</v>
      </c>
      <c r="AD6" s="88" t="str">
        <f t="shared" si="2"/>
        <v>-</v>
      </c>
      <c r="AE6" s="88" t="str">
        <f t="shared" si="2"/>
        <v>-</v>
      </c>
      <c r="AF6" s="88" t="str">
        <f t="shared" si="2"/>
        <v>-</v>
      </c>
      <c r="AG6" s="88" t="str">
        <f t="shared" si="2"/>
        <v>-</v>
      </c>
      <c r="AH6" s="88">
        <f t="shared" si="2"/>
        <v>96.14</v>
      </c>
      <c r="AI6" s="80" t="str">
        <f>IF(AI7="","",IF(AI7="-","【-】","【"&amp;SUBSTITUTE(TEXT(AI7,"#,##0.00"),"-","△")&amp;"】"))</f>
        <v>【97.34】</v>
      </c>
      <c r="AJ6" s="88" t="str">
        <f t="shared" ref="AJ6:AS6" si="3">IF(AJ7="",NA(),AJ7)</f>
        <v>-</v>
      </c>
      <c r="AK6" s="88" t="str">
        <f t="shared" si="3"/>
        <v>-</v>
      </c>
      <c r="AL6" s="88" t="str">
        <f t="shared" si="3"/>
        <v>-</v>
      </c>
      <c r="AM6" s="88" t="str">
        <f t="shared" si="3"/>
        <v>-</v>
      </c>
      <c r="AN6" s="88">
        <f t="shared" si="3"/>
        <v>80.489999999999995</v>
      </c>
      <c r="AO6" s="88" t="str">
        <f t="shared" si="3"/>
        <v>-</v>
      </c>
      <c r="AP6" s="88" t="str">
        <f t="shared" si="3"/>
        <v>-</v>
      </c>
      <c r="AQ6" s="88" t="str">
        <f t="shared" si="3"/>
        <v>-</v>
      </c>
      <c r="AR6" s="88" t="str">
        <f t="shared" si="3"/>
        <v>-</v>
      </c>
      <c r="AS6" s="88">
        <f t="shared" si="3"/>
        <v>237</v>
      </c>
      <c r="AT6" s="80" t="str">
        <f>IF(AT7="","",IF(AT7="-","【-】","【"&amp;SUBSTITUTE(TEXT(AT7,"#,##0.00"),"-","△")&amp;"】"))</f>
        <v>【214.44】</v>
      </c>
      <c r="AU6" s="88" t="str">
        <f t="shared" ref="AU6:BD6" si="4">IF(AU7="",NA(),AU7)</f>
        <v>-</v>
      </c>
      <c r="AV6" s="88" t="str">
        <f t="shared" si="4"/>
        <v>-</v>
      </c>
      <c r="AW6" s="88" t="str">
        <f t="shared" si="4"/>
        <v>-</v>
      </c>
      <c r="AX6" s="88" t="str">
        <f t="shared" si="4"/>
        <v>-</v>
      </c>
      <c r="AY6" s="88">
        <f t="shared" si="4"/>
        <v>-17.41</v>
      </c>
      <c r="AZ6" s="88" t="str">
        <f t="shared" si="4"/>
        <v>-</v>
      </c>
      <c r="BA6" s="88" t="str">
        <f t="shared" si="4"/>
        <v>-</v>
      </c>
      <c r="BB6" s="88" t="str">
        <f t="shared" si="4"/>
        <v>-</v>
      </c>
      <c r="BC6" s="88" t="str">
        <f t="shared" si="4"/>
        <v>-</v>
      </c>
      <c r="BD6" s="88">
        <f t="shared" si="4"/>
        <v>135.35</v>
      </c>
      <c r="BE6" s="80" t="str">
        <f>IF(BE7="","",IF(BE7="-","【-】","【"&amp;SUBSTITUTE(TEXT(BE7,"#,##0.00"),"-","△")&amp;"】"))</f>
        <v>【140.89】</v>
      </c>
      <c r="BF6" s="88" t="str">
        <f t="shared" ref="BF6:BO6" si="5">IF(BF7="",NA(),BF7)</f>
        <v>-</v>
      </c>
      <c r="BG6" s="88" t="str">
        <f t="shared" si="5"/>
        <v>-</v>
      </c>
      <c r="BH6" s="88" t="str">
        <f t="shared" si="5"/>
        <v>-</v>
      </c>
      <c r="BI6" s="88" t="str">
        <f t="shared" si="5"/>
        <v>-</v>
      </c>
      <c r="BJ6" s="80">
        <f t="shared" si="5"/>
        <v>1129.27</v>
      </c>
      <c r="BK6" s="88" t="str">
        <f t="shared" si="5"/>
        <v>-</v>
      </c>
      <c r="BL6" s="88" t="str">
        <f t="shared" si="5"/>
        <v>-</v>
      </c>
      <c r="BM6" s="88" t="str">
        <f t="shared" si="5"/>
        <v>-</v>
      </c>
      <c r="BN6" s="88" t="str">
        <f t="shared" si="5"/>
        <v>-</v>
      </c>
      <c r="BO6" s="88">
        <f t="shared" si="5"/>
        <v>782.91</v>
      </c>
      <c r="BP6" s="80" t="str">
        <f>IF(BP7="","",IF(BP7="-","【-】","【"&amp;SUBSTITUTE(TEXT(BP7,"#,##0.00"),"-","△")&amp;"】"))</f>
        <v>【780.89】</v>
      </c>
      <c r="BQ6" s="88" t="str">
        <f t="shared" ref="BQ6:BZ6" si="6">IF(BQ7="",NA(),BQ7)</f>
        <v>-</v>
      </c>
      <c r="BR6" s="88" t="str">
        <f t="shared" si="6"/>
        <v>-</v>
      </c>
      <c r="BS6" s="88" t="str">
        <f t="shared" si="6"/>
        <v>-</v>
      </c>
      <c r="BT6" s="88" t="str">
        <f t="shared" si="6"/>
        <v>-</v>
      </c>
      <c r="BU6" s="88">
        <f t="shared" si="6"/>
        <v>236.47</v>
      </c>
      <c r="BV6" s="88" t="str">
        <f t="shared" si="6"/>
        <v>-</v>
      </c>
      <c r="BW6" s="88" t="str">
        <f t="shared" si="6"/>
        <v>-</v>
      </c>
      <c r="BX6" s="88" t="str">
        <f t="shared" si="6"/>
        <v>-</v>
      </c>
      <c r="BY6" s="88" t="str">
        <f t="shared" si="6"/>
        <v>-</v>
      </c>
      <c r="BZ6" s="88">
        <f t="shared" si="6"/>
        <v>49.38</v>
      </c>
      <c r="CA6" s="80" t="str">
        <f>IF(CA7="","",IF(CA7="-","【-】","【"&amp;SUBSTITUTE(TEXT(CA7,"#,##0.00"),"-","△")&amp;"】"))</f>
        <v>【48.58】</v>
      </c>
      <c r="CB6" s="88" t="str">
        <f t="shared" ref="CB6:CK6" si="7">IF(CB7="",NA(),CB7)</f>
        <v>-</v>
      </c>
      <c r="CC6" s="88" t="str">
        <f t="shared" si="7"/>
        <v>-</v>
      </c>
      <c r="CD6" s="88" t="str">
        <f t="shared" si="7"/>
        <v>-</v>
      </c>
      <c r="CE6" s="88" t="str">
        <f t="shared" si="7"/>
        <v>-</v>
      </c>
      <c r="CF6" s="88">
        <f t="shared" si="7"/>
        <v>97.59</v>
      </c>
      <c r="CG6" s="88" t="str">
        <f t="shared" si="7"/>
        <v>-</v>
      </c>
      <c r="CH6" s="88" t="str">
        <f t="shared" si="7"/>
        <v>-</v>
      </c>
      <c r="CI6" s="88" t="str">
        <f t="shared" si="7"/>
        <v>-</v>
      </c>
      <c r="CJ6" s="88" t="str">
        <f t="shared" si="7"/>
        <v>-</v>
      </c>
      <c r="CK6" s="88">
        <f t="shared" si="7"/>
        <v>316.97000000000003</v>
      </c>
      <c r="CL6" s="80" t="str">
        <f>IF(CL7="","",IF(CL7="-","【-】","【"&amp;SUBSTITUTE(TEXT(CL7,"#,##0.00"),"-","△")&amp;"】"))</f>
        <v>【328.08】</v>
      </c>
      <c r="CM6" s="88" t="str">
        <f t="shared" ref="CM6:CV6" si="8">IF(CM7="",NA(),CM7)</f>
        <v>-</v>
      </c>
      <c r="CN6" s="88" t="str">
        <f t="shared" si="8"/>
        <v>-</v>
      </c>
      <c r="CO6" s="88" t="str">
        <f t="shared" si="8"/>
        <v>-</v>
      </c>
      <c r="CP6" s="88" t="str">
        <f t="shared" si="8"/>
        <v>-</v>
      </c>
      <c r="CQ6" s="88">
        <f t="shared" si="8"/>
        <v>20</v>
      </c>
      <c r="CR6" s="88" t="str">
        <f t="shared" si="8"/>
        <v>-</v>
      </c>
      <c r="CS6" s="88" t="str">
        <f t="shared" si="8"/>
        <v>-</v>
      </c>
      <c r="CT6" s="88" t="str">
        <f t="shared" si="8"/>
        <v>-</v>
      </c>
      <c r="CU6" s="88" t="str">
        <f t="shared" si="8"/>
        <v>-</v>
      </c>
      <c r="CV6" s="88">
        <f t="shared" si="8"/>
        <v>46.36</v>
      </c>
      <c r="CW6" s="80" t="str">
        <f>IF(CW7="","",IF(CW7="-","【-】","【"&amp;SUBSTITUTE(TEXT(CW7,"#,##0.00"),"-","△")&amp;"】"))</f>
        <v>【46.74】</v>
      </c>
      <c r="CX6" s="88" t="str">
        <f t="shared" ref="CX6:DG6" si="9">IF(CX7="",NA(),CX7)</f>
        <v>-</v>
      </c>
      <c r="CY6" s="88" t="str">
        <f t="shared" si="9"/>
        <v>-</v>
      </c>
      <c r="CZ6" s="88" t="str">
        <f t="shared" si="9"/>
        <v>-</v>
      </c>
      <c r="DA6" s="88" t="str">
        <f t="shared" si="9"/>
        <v>-</v>
      </c>
      <c r="DB6" s="88">
        <f t="shared" si="9"/>
        <v>100</v>
      </c>
      <c r="DC6" s="88" t="str">
        <f t="shared" si="9"/>
        <v>-</v>
      </c>
      <c r="DD6" s="88" t="str">
        <f t="shared" si="9"/>
        <v>-</v>
      </c>
      <c r="DE6" s="88" t="str">
        <f t="shared" si="9"/>
        <v>-</v>
      </c>
      <c r="DF6" s="88" t="str">
        <f t="shared" si="9"/>
        <v>-</v>
      </c>
      <c r="DG6" s="88">
        <f t="shared" si="9"/>
        <v>83.08</v>
      </c>
      <c r="DH6" s="80" t="str">
        <f>IF(DH7="","",IF(DH7="-","【-】","【"&amp;SUBSTITUTE(TEXT(DH7,"#,##0.00"),"-","△")&amp;"】"))</f>
        <v>【81.12】</v>
      </c>
      <c r="DI6" s="88" t="str">
        <f t="shared" ref="DI6:DR6" si="10">IF(DI7="",NA(),DI7)</f>
        <v>-</v>
      </c>
      <c r="DJ6" s="88" t="str">
        <f t="shared" si="10"/>
        <v>-</v>
      </c>
      <c r="DK6" s="88" t="str">
        <f t="shared" si="10"/>
        <v>-</v>
      </c>
      <c r="DL6" s="88" t="str">
        <f t="shared" si="10"/>
        <v>-</v>
      </c>
      <c r="DM6" s="88">
        <f t="shared" si="10"/>
        <v>11.26</v>
      </c>
      <c r="DN6" s="88" t="str">
        <f t="shared" si="10"/>
        <v>-</v>
      </c>
      <c r="DO6" s="88" t="str">
        <f t="shared" si="10"/>
        <v>-</v>
      </c>
      <c r="DP6" s="88" t="str">
        <f t="shared" si="10"/>
        <v>-</v>
      </c>
      <c r="DQ6" s="88" t="str">
        <f t="shared" si="10"/>
        <v>-</v>
      </c>
      <c r="DR6" s="88">
        <f t="shared" si="10"/>
        <v>33.75</v>
      </c>
      <c r="DS6" s="80" t="str">
        <f>IF(DS7="","",IF(DS7="-","【-】","【"&amp;SUBSTITUTE(TEXT(DS7,"#,##0.00"),"-","△")&amp;"】"))</f>
        <v>【33.20】</v>
      </c>
      <c r="DT6" s="88" t="str">
        <f t="shared" ref="DT6:EC6" si="11">IF(DT7="",NA(),DT7)</f>
        <v>-</v>
      </c>
      <c r="DU6" s="88" t="str">
        <f t="shared" si="11"/>
        <v>-</v>
      </c>
      <c r="DV6" s="88" t="str">
        <f t="shared" si="11"/>
        <v>-</v>
      </c>
      <c r="DW6" s="88" t="str">
        <f t="shared" si="11"/>
        <v>-</v>
      </c>
      <c r="DX6" s="88" t="str">
        <f t="shared" si="11"/>
        <v>-</v>
      </c>
      <c r="DY6" s="88" t="str">
        <f t="shared" si="11"/>
        <v>-</v>
      </c>
      <c r="DZ6" s="88" t="str">
        <f t="shared" si="11"/>
        <v>-</v>
      </c>
      <c r="EA6" s="88" t="str">
        <f t="shared" si="11"/>
        <v>-</v>
      </c>
      <c r="EB6" s="88" t="str">
        <f t="shared" si="11"/>
        <v>-</v>
      </c>
      <c r="EC6" s="88" t="str">
        <f t="shared" si="11"/>
        <v>-</v>
      </c>
      <c r="ED6" s="80" t="str">
        <f>IF(ED7="","",IF(ED7="-","【-】","【"&amp;SUBSTITUTE(TEXT(ED7,"#,##0.00"),"-","△")&amp;"】"))</f>
        <v>【-】</v>
      </c>
      <c r="EE6" s="88" t="str">
        <f t="shared" ref="EE6:EN6" si="12">IF(EE7="",NA(),EE7)</f>
        <v>-</v>
      </c>
      <c r="EF6" s="88" t="str">
        <f t="shared" si="12"/>
        <v>-</v>
      </c>
      <c r="EG6" s="88" t="str">
        <f t="shared" si="12"/>
        <v>-</v>
      </c>
      <c r="EH6" s="88" t="str">
        <f t="shared" si="12"/>
        <v>-</v>
      </c>
      <c r="EI6" s="88" t="str">
        <f t="shared" si="12"/>
        <v>-</v>
      </c>
      <c r="EJ6" s="88" t="str">
        <f t="shared" si="12"/>
        <v>-</v>
      </c>
      <c r="EK6" s="88" t="str">
        <f t="shared" si="12"/>
        <v>-</v>
      </c>
      <c r="EL6" s="88" t="str">
        <f t="shared" si="12"/>
        <v>-</v>
      </c>
      <c r="EM6" s="88" t="str">
        <f t="shared" si="12"/>
        <v>-</v>
      </c>
      <c r="EN6" s="88" t="str">
        <f t="shared" si="12"/>
        <v>-</v>
      </c>
      <c r="EO6" s="80" t="str">
        <f>IF(EO7="","",IF(EO7="-","【-】","【"&amp;SUBSTITUTE(TEXT(EO7,"#,##0.00"),"-","△")&amp;"】"))</f>
        <v>【-】</v>
      </c>
    </row>
    <row r="7" spans="1:148" s="65" customFormat="1">
      <c r="A7" s="66"/>
      <c r="B7" s="72">
        <v>2020</v>
      </c>
      <c r="C7" s="72">
        <v>162086</v>
      </c>
      <c r="D7" s="72">
        <v>46</v>
      </c>
      <c r="E7" s="72">
        <v>18</v>
      </c>
      <c r="F7" s="72">
        <v>1</v>
      </c>
      <c r="G7" s="72">
        <v>0</v>
      </c>
      <c r="H7" s="72" t="s">
        <v>98</v>
      </c>
      <c r="I7" s="72" t="s">
        <v>99</v>
      </c>
      <c r="J7" s="72" t="s">
        <v>100</v>
      </c>
      <c r="K7" s="72" t="s">
        <v>33</v>
      </c>
      <c r="L7" s="72" t="s">
        <v>85</v>
      </c>
      <c r="M7" s="72" t="s">
        <v>101</v>
      </c>
      <c r="N7" s="81" t="s">
        <v>102</v>
      </c>
      <c r="O7" s="81">
        <v>31.43</v>
      </c>
      <c r="P7" s="81">
        <v>2.e-002</v>
      </c>
      <c r="Q7" s="81">
        <v>100</v>
      </c>
      <c r="R7" s="81">
        <v>3300</v>
      </c>
      <c r="S7" s="81">
        <v>48088</v>
      </c>
      <c r="T7" s="81">
        <v>127.03</v>
      </c>
      <c r="U7" s="81">
        <v>378.56</v>
      </c>
      <c r="V7" s="81">
        <v>8</v>
      </c>
      <c r="W7" s="81">
        <v>1.e-002</v>
      </c>
      <c r="X7" s="81">
        <v>800</v>
      </c>
      <c r="Y7" s="81" t="s">
        <v>102</v>
      </c>
      <c r="Z7" s="81" t="s">
        <v>102</v>
      </c>
      <c r="AA7" s="81" t="s">
        <v>102</v>
      </c>
      <c r="AB7" s="81" t="s">
        <v>102</v>
      </c>
      <c r="AC7" s="81">
        <v>74.739999999999995</v>
      </c>
      <c r="AD7" s="81" t="s">
        <v>102</v>
      </c>
      <c r="AE7" s="81" t="s">
        <v>102</v>
      </c>
      <c r="AF7" s="81" t="s">
        <v>102</v>
      </c>
      <c r="AG7" s="81" t="s">
        <v>102</v>
      </c>
      <c r="AH7" s="81">
        <v>96.14</v>
      </c>
      <c r="AI7" s="81">
        <v>97.34</v>
      </c>
      <c r="AJ7" s="81" t="s">
        <v>102</v>
      </c>
      <c r="AK7" s="81" t="s">
        <v>102</v>
      </c>
      <c r="AL7" s="81" t="s">
        <v>102</v>
      </c>
      <c r="AM7" s="81" t="s">
        <v>102</v>
      </c>
      <c r="AN7" s="81">
        <v>80.489999999999995</v>
      </c>
      <c r="AO7" s="81" t="s">
        <v>102</v>
      </c>
      <c r="AP7" s="81" t="s">
        <v>102</v>
      </c>
      <c r="AQ7" s="81" t="s">
        <v>102</v>
      </c>
      <c r="AR7" s="81" t="s">
        <v>102</v>
      </c>
      <c r="AS7" s="81">
        <v>237</v>
      </c>
      <c r="AT7" s="81">
        <v>214.44</v>
      </c>
      <c r="AU7" s="81" t="s">
        <v>102</v>
      </c>
      <c r="AV7" s="81" t="s">
        <v>102</v>
      </c>
      <c r="AW7" s="81" t="s">
        <v>102</v>
      </c>
      <c r="AX7" s="81" t="s">
        <v>102</v>
      </c>
      <c r="AY7" s="81">
        <v>-17.41</v>
      </c>
      <c r="AZ7" s="81" t="s">
        <v>102</v>
      </c>
      <c r="BA7" s="81" t="s">
        <v>102</v>
      </c>
      <c r="BB7" s="81" t="s">
        <v>102</v>
      </c>
      <c r="BC7" s="81" t="s">
        <v>102</v>
      </c>
      <c r="BD7" s="81">
        <v>135.35</v>
      </c>
      <c r="BE7" s="81">
        <v>140.88999999999999</v>
      </c>
      <c r="BF7" s="81" t="s">
        <v>102</v>
      </c>
      <c r="BG7" s="81" t="s">
        <v>102</v>
      </c>
      <c r="BH7" s="81" t="s">
        <v>102</v>
      </c>
      <c r="BI7" s="81" t="s">
        <v>102</v>
      </c>
      <c r="BJ7" s="81">
        <v>1129.27</v>
      </c>
      <c r="BK7" s="81" t="s">
        <v>102</v>
      </c>
      <c r="BL7" s="81" t="s">
        <v>102</v>
      </c>
      <c r="BM7" s="81" t="s">
        <v>102</v>
      </c>
      <c r="BN7" s="81" t="s">
        <v>102</v>
      </c>
      <c r="BO7" s="81">
        <v>782.91</v>
      </c>
      <c r="BP7" s="81">
        <v>780.89</v>
      </c>
      <c r="BQ7" s="81" t="s">
        <v>102</v>
      </c>
      <c r="BR7" s="81" t="s">
        <v>102</v>
      </c>
      <c r="BS7" s="81" t="s">
        <v>102</v>
      </c>
      <c r="BT7" s="81" t="s">
        <v>102</v>
      </c>
      <c r="BU7" s="81">
        <v>236.47</v>
      </c>
      <c r="BV7" s="81" t="s">
        <v>102</v>
      </c>
      <c r="BW7" s="81" t="s">
        <v>102</v>
      </c>
      <c r="BX7" s="81" t="s">
        <v>102</v>
      </c>
      <c r="BY7" s="81" t="s">
        <v>102</v>
      </c>
      <c r="BZ7" s="81">
        <v>49.38</v>
      </c>
      <c r="CA7" s="81">
        <v>48.58</v>
      </c>
      <c r="CB7" s="81" t="s">
        <v>102</v>
      </c>
      <c r="CC7" s="81" t="s">
        <v>102</v>
      </c>
      <c r="CD7" s="81" t="s">
        <v>102</v>
      </c>
      <c r="CE7" s="81" t="s">
        <v>102</v>
      </c>
      <c r="CF7" s="81">
        <v>97.59</v>
      </c>
      <c r="CG7" s="81" t="s">
        <v>102</v>
      </c>
      <c r="CH7" s="81" t="s">
        <v>102</v>
      </c>
      <c r="CI7" s="81" t="s">
        <v>102</v>
      </c>
      <c r="CJ7" s="81" t="s">
        <v>102</v>
      </c>
      <c r="CK7" s="81">
        <v>316.97000000000003</v>
      </c>
      <c r="CL7" s="81">
        <v>328.08</v>
      </c>
      <c r="CM7" s="81" t="s">
        <v>102</v>
      </c>
      <c r="CN7" s="81" t="s">
        <v>102</v>
      </c>
      <c r="CO7" s="81" t="s">
        <v>102</v>
      </c>
      <c r="CP7" s="81" t="s">
        <v>102</v>
      </c>
      <c r="CQ7" s="81">
        <v>20</v>
      </c>
      <c r="CR7" s="81" t="s">
        <v>102</v>
      </c>
      <c r="CS7" s="81" t="s">
        <v>102</v>
      </c>
      <c r="CT7" s="81" t="s">
        <v>102</v>
      </c>
      <c r="CU7" s="81" t="s">
        <v>102</v>
      </c>
      <c r="CV7" s="81">
        <v>46.36</v>
      </c>
      <c r="CW7" s="81">
        <v>46.74</v>
      </c>
      <c r="CX7" s="81" t="s">
        <v>102</v>
      </c>
      <c r="CY7" s="81" t="s">
        <v>102</v>
      </c>
      <c r="CZ7" s="81" t="s">
        <v>102</v>
      </c>
      <c r="DA7" s="81" t="s">
        <v>102</v>
      </c>
      <c r="DB7" s="81">
        <v>100</v>
      </c>
      <c r="DC7" s="81" t="s">
        <v>102</v>
      </c>
      <c r="DD7" s="81" t="s">
        <v>102</v>
      </c>
      <c r="DE7" s="81" t="s">
        <v>102</v>
      </c>
      <c r="DF7" s="81" t="s">
        <v>102</v>
      </c>
      <c r="DG7" s="81">
        <v>83.08</v>
      </c>
      <c r="DH7" s="81">
        <v>81.12</v>
      </c>
      <c r="DI7" s="81" t="s">
        <v>102</v>
      </c>
      <c r="DJ7" s="81" t="s">
        <v>102</v>
      </c>
      <c r="DK7" s="81" t="s">
        <v>102</v>
      </c>
      <c r="DL7" s="81" t="s">
        <v>102</v>
      </c>
      <c r="DM7" s="81">
        <v>11.26</v>
      </c>
      <c r="DN7" s="81" t="s">
        <v>102</v>
      </c>
      <c r="DO7" s="81" t="s">
        <v>102</v>
      </c>
      <c r="DP7" s="81" t="s">
        <v>102</v>
      </c>
      <c r="DQ7" s="81" t="s">
        <v>102</v>
      </c>
      <c r="DR7" s="81">
        <v>33.75</v>
      </c>
      <c r="DS7" s="81">
        <v>33.200000000000003</v>
      </c>
      <c r="DT7" s="81" t="s">
        <v>102</v>
      </c>
      <c r="DU7" s="81" t="s">
        <v>102</v>
      </c>
      <c r="DV7" s="81" t="s">
        <v>102</v>
      </c>
      <c r="DW7" s="81" t="s">
        <v>102</v>
      </c>
      <c r="DX7" s="81" t="s">
        <v>102</v>
      </c>
      <c r="DY7" s="81" t="s">
        <v>102</v>
      </c>
      <c r="DZ7" s="81" t="s">
        <v>102</v>
      </c>
      <c r="EA7" s="81" t="s">
        <v>102</v>
      </c>
      <c r="EB7" s="81" t="s">
        <v>102</v>
      </c>
      <c r="EC7" s="81" t="s">
        <v>102</v>
      </c>
      <c r="ED7" s="81" t="s">
        <v>102</v>
      </c>
      <c r="EE7" s="81" t="s">
        <v>102</v>
      </c>
      <c r="EF7" s="81" t="s">
        <v>102</v>
      </c>
      <c r="EG7" s="81" t="s">
        <v>102</v>
      </c>
      <c r="EH7" s="81" t="s">
        <v>102</v>
      </c>
      <c r="EI7" s="81" t="s">
        <v>102</v>
      </c>
      <c r="EJ7" s="81" t="s">
        <v>102</v>
      </c>
      <c r="EK7" s="81" t="s">
        <v>102</v>
      </c>
      <c r="EL7" s="81" t="s">
        <v>102</v>
      </c>
      <c r="EM7" s="81" t="s">
        <v>102</v>
      </c>
      <c r="EN7" s="81" t="s">
        <v>102</v>
      </c>
      <c r="EO7" s="81" t="s">
        <v>102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大浦　瑞希</cp:lastModifiedBy>
  <cp:lastPrinted>2022-01-21T01:27:03Z</cp:lastPrinted>
  <dcterms:created xsi:type="dcterms:W3CDTF">2022-01-17T07:19:15Z</dcterms:created>
  <dcterms:modified xsi:type="dcterms:W3CDTF">2022-02-02T02:36:19Z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2022-02-02T02:36:19Z</vt:filetime>
  </property>
</Properties>
</file>