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92.168.1.2\上下水道課\【下水道】\☆調査関係\R03\013 公営企業に係る経営比較分析表（令和２年度決算）の分析について\02 回答\"/>
    </mc:Choice>
  </mc:AlternateContent>
  <xr:revisionPtr revIDLastSave="0" documentId="13_ncr:1_{47681BBE-58B3-49C1-B674-48D4682D391C}" xr6:coauthVersionLast="36" xr6:coauthVersionMax="36" xr10:uidLastSave="{00000000-0000-0000-0000-000000000000}"/>
  <workbookProtection workbookAlgorithmName="SHA-512" workbookHashValue="MNqmDoaKmk5wRyEbtzJSNTm3vYnZae4kkFvzHP0f2DunTw/cIOPY/ezFTjAH2P+3RHj6pGMyW9iVkWucL9yehw==" workbookSaltValue="SUA2EStBORikJ5t83mkYF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P10" i="4" s="1"/>
  <c r="O6" i="5"/>
  <c r="I10" i="4" s="1"/>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W10" i="4"/>
  <c r="B10" i="4"/>
  <c r="BB8" i="4"/>
  <c r="AT8" i="4"/>
  <c r="AD8" i="4"/>
  <c r="P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<sst xmlns="http://schemas.openxmlformats.org/spreadsheetml/2006/main" count="320" uniqueCount="118">
  <si>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</si>
  <si>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</si>
  <si>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</si>
  <si>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</si>
  <si>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</si>
  <si>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</si>
  <si>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</si>
  <si>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</si>
  <si>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</si>
  <si>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</si>
  <si>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</si>
  <si>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</si>
  <si>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</si>
  <si>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</si>
  <si>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</si>
  <si>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</si>
  <si>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</si>
  <si>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</si>
  <si>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</si>
  <si>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</si>
  <si>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</si>
  <si>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</si>
  <si>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</si>
  <si>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</si>
  <si>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</si>
  <si>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</si>
  <si>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</si>
  <si>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</si>
  <si>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</si>
  <si>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</si>
  <si>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</si>
  <si>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</si>
  <si>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</si>
  <si>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</si>
  <si>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</si>
  <si>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</si>
  <si>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</si>
  <si>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</si>
  <si>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</si>
  <si>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</si>
  <si>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</si>
  <si>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</si>
  <si>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</si>
  <si>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</si>
  <si>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</si>
  <si>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</si>
  <si>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</si>
  <si>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</si>
  <si>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</si>
  <si>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</si>
  <si>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</si>
  <si>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</si>
  <si>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</si>
  <si>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</si>
  <si>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</si>
  <si>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</si>
  <si>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</si>
  <si>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</si>
  <si>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</si>
  <si>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</si>
  <si>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</si>
  <si>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</si>
  <si>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</si>
  <si>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</si>
  <si>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</si>
  <si>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</si>
  <si>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</si>
  <si>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</si>
  <si>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</si>
  <si>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</si>
  <si>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</si>
  <si>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</si>
  <si>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</si>
  <si>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</si>
  <si>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</si>
  <si>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</si>
  <si>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</si>
  <si>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</si>
  <si>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</si>
  <si>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</si>
  <si>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</si>
  <si>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</si>
  <si>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</si>
  <si>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</si>
  <si>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</si>
  <si>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</si>
  <si>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</si>
  <si>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</si>
  <si>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</si>
  <si>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</si>
  <si>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</si>
  <si>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</si>
  <si>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</si>
  <si>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</si>
  <si>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</si>
  <si>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</si>
  <si>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</si>
  <si>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</si>
  <si>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</si>
  <si>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</si>
  <si>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</si>
  <si>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</si>
  <si>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</si>
  <si>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</si>
  <si>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</si>
  <si>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</si>
  <si>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</si>
  <si>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</si>
  <si>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</si>
  <si>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</si>
  <si>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</si>
  <si>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</si>
  <si>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</si>
  <si>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</si>
  <si>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</si>
  <si>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法適用初年度のため類似団体平均値を下回っている。
</t>
    </r>
    <r>
      <rPr>
        <b/>
        <sz val="11"/>
        <color theme="1"/>
        <rFont val="ＭＳ ゴシック"/>
        <family val="3"/>
        <charset val="128"/>
      </rPr>
      <t>②管渠老朽化率及び③管渠改善率</t>
    </r>
    <r>
      <rPr>
        <sz val="11"/>
        <color theme="1"/>
        <rFont val="ＭＳ ゴシック"/>
        <family val="3"/>
        <charset val="128"/>
      </rPr>
      <t xml:space="preserve">
　法定耐用年数(50年)を経過した管渠はなく、改築・更新時期を迎える段階にはない。（H6.3.31供用開始)
　</t>
    </r>
    <rPh sb="41" eb="43">
      <t>カンキョ</t>
    </rPh>
    <rPh sb="43" eb="46">
      <t>ロウキュウカ</t>
    </rPh>
    <rPh sb="46" eb="47">
      <t>リツ</t>
    </rPh>
    <rPh sb="47" eb="48">
      <t>オヨ</t>
    </rPh>
    <rPh sb="50" eb="52">
      <t>カンキョ</t>
    </rPh>
    <rPh sb="52" eb="54">
      <t>カイゼン</t>
    </rPh>
    <rPh sb="54" eb="55">
      <t>リツ</t>
    </rPh>
    <phoneticPr fontId="4"/>
  </si>
  <si>
    <r>
      <rPr>
        <b/>
        <sz val="11"/>
        <color theme="1"/>
        <rFont val="ＭＳ ゴシック"/>
        <family val="3"/>
        <charset val="128"/>
      </rPr>
      <t>④企業債残高対事業規模比率</t>
    </r>
    <r>
      <rPr>
        <sz val="11"/>
        <color theme="1"/>
        <rFont val="ＭＳ ゴシック"/>
        <family val="3"/>
        <charset val="128"/>
      </rPr>
      <t xml:space="preserve">
　類似団体平均値の３倍以上となっており、その要因としては、投資効率の低さから高水準となっている投資規模に対して使用料水準が低いことや、国の提唱する『汚水処理10年概成』に向けて下水道を整備中であることが挙げられる。
</t>
    </r>
    <r>
      <rPr>
        <b/>
        <sz val="11"/>
        <color theme="1"/>
        <rFont val="ＭＳ ゴシック"/>
        <family val="3"/>
        <charset val="128"/>
      </rPr>
      <t xml:space="preserve">⑤経費回収率
</t>
    </r>
    <r>
      <rPr>
        <sz val="11"/>
        <color theme="1"/>
        <rFont val="ＭＳ ゴシック"/>
        <family val="3"/>
        <charset val="128"/>
      </rPr>
      <t>　100％に近い数値となっているが、不採算経費に対する一般会計からの繰出である「分流式下水道等に要する経費」を控除後の数値であることに留意する必要がある。</t>
    </r>
    <rPh sb="81" eb="82">
      <t>クニ</t>
    </rPh>
    <rPh sb="83" eb="85">
      <t>テイショウ</t>
    </rPh>
    <rPh sb="88" eb="90">
      <t>オスイ</t>
    </rPh>
    <rPh sb="90" eb="92">
      <t>ショリ</t>
    </rPh>
    <rPh sb="94" eb="95">
      <t>ネン</t>
    </rPh>
    <rPh sb="95" eb="97">
      <t>ガイセイ</t>
    </rPh>
    <rPh sb="99" eb="100">
      <t>ム</t>
    </rPh>
    <rPh sb="102" eb="105">
      <t>ゲスイドウ</t>
    </rPh>
    <rPh sb="106" eb="109">
      <t>セイビチュウ</t>
    </rPh>
    <rPh sb="136" eb="137">
      <t>チカ</t>
    </rPh>
    <rPh sb="138" eb="140">
      <t>スウチ</t>
    </rPh>
    <phoneticPr fontId="4"/>
  </si>
  <si>
    <t>　投資効率の低さから高水準となっている投資規模に対して使用料水準が低いことにより生ずる資金不足は、専ら一般会計からの多額の繰出金(基準外の繰出しを含む。)、すなわち公費で解消されており、これらの原資が市税であることを踏まえれば、適正な使用料水準への見直しが必要である。
　また、現在計画している下水道未普及地域への施設整備においても、使用料水準と投資効率とを十分に比較検討し、汚水処理の整備手法を含めた更なる見直しを行うことも必要である。
　なお、令和３年度末に経営戦略の見直しを予定している。</t>
    <rPh sb="173" eb="175">
      <t>トウシ</t>
    </rPh>
    <rPh sb="175" eb="177">
      <t>コウリツ</t>
    </rPh>
    <rPh sb="182" eb="184">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</si>
</sst>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0F-4567-AD4C-0F1FCB14E6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F00F-4567-AD4C-0F1FCB14E6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CE-4069-8764-95E33D2434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A9CE-4069-8764-95E33D2434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74.739999999999995</c:v>
                </c:pt>
              </c:numCache>
            </c:numRef>
          </c:val>
          <c:extLst>
            <c:ext xmlns:c16="http://schemas.microsoft.com/office/drawing/2014/chart" uri="{C3380CC4-5D6E-409C-BE32-E72D297353CC}">
              <c16:uniqueId val="{00000000-B91E-4972-AD4D-3074124E78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B91E-4972-AD4D-3074124E78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98.83</c:v>
                </c:pt>
              </c:numCache>
            </c:numRef>
          </c:val>
          <c:extLst>
            <c:ext xmlns:c16="http://schemas.microsoft.com/office/drawing/2014/chart" uri="{C3380CC4-5D6E-409C-BE32-E72D297353CC}">
              <c16:uniqueId val="{00000000-B4F5-4720-8D90-29459312C1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B4F5-4720-8D90-29459312C1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3.07</c:v>
                </c:pt>
              </c:numCache>
            </c:numRef>
          </c:val>
          <c:extLst>
            <c:ext xmlns:c16="http://schemas.microsoft.com/office/drawing/2014/chart" uri="{C3380CC4-5D6E-409C-BE32-E72D297353CC}">
              <c16:uniqueId val="{00000000-D828-48F4-8529-BD6F44706F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D828-48F4-8529-BD6F44706F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732-4F37-8D6C-202F17A0F5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732-4F37-8D6C-202F17A0F5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129-4CDE-8197-7DADF56AB5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2129-4CDE-8197-7DADF56AB5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48.6</c:v>
                </c:pt>
              </c:numCache>
            </c:numRef>
          </c:val>
          <c:extLst>
            <c:ext xmlns:c16="http://schemas.microsoft.com/office/drawing/2014/chart" uri="{C3380CC4-5D6E-409C-BE32-E72D297353CC}">
              <c16:uniqueId val="{00000000-88CC-42FE-AC40-D94F65F9A8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88CC-42FE-AC40-D94F65F9A8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3957.47</c:v>
                </c:pt>
              </c:numCache>
            </c:numRef>
          </c:val>
          <c:extLst>
            <c:ext xmlns:c16="http://schemas.microsoft.com/office/drawing/2014/chart" uri="{C3380CC4-5D6E-409C-BE32-E72D297353CC}">
              <c16:uniqueId val="{00000000-1123-46BF-B547-550CA09094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1123-46BF-B547-550CA09094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98.63</c:v>
                </c:pt>
              </c:numCache>
            </c:numRef>
          </c:val>
          <c:extLst>
            <c:ext xmlns:c16="http://schemas.microsoft.com/office/drawing/2014/chart" uri="{C3380CC4-5D6E-409C-BE32-E72D297353CC}">
              <c16:uniqueId val="{00000000-FB52-425C-AE7A-7B5E5571BB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FB52-425C-AE7A-7B5E5571BB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158.52000000000001</c:v>
                </c:pt>
              </c:numCache>
            </c:numRef>
          </c:val>
          <c:extLst>
            <c:ext xmlns:c16="http://schemas.microsoft.com/office/drawing/2014/chart" uri="{C3380CC4-5D6E-409C-BE32-E72D297353CC}">
              <c16:uniqueId val="{00000000-E4F2-46B3-94B1-40F064D183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E4F2-46B3-94B1-40F064D183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小矢部市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29459</v>
      </c>
      <c r="AM8" s="69"/>
      <c r="AN8" s="69"/>
      <c r="AO8" s="69"/>
      <c r="AP8" s="69"/>
      <c r="AQ8" s="69"/>
      <c r="AR8" s="69"/>
      <c r="AS8" s="69"/>
      <c r="AT8" s="68">
        <f>データ!T6</f>
        <v>134.07</v>
      </c>
      <c r="AU8" s="68"/>
      <c r="AV8" s="68"/>
      <c r="AW8" s="68"/>
      <c r="AX8" s="68"/>
      <c r="AY8" s="68"/>
      <c r="AZ8" s="68"/>
      <c r="BA8" s="68"/>
      <c r="BB8" s="68">
        <f>データ!U6</f>
        <v>219.73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41.46</v>
      </c>
      <c r="J10" s="68"/>
      <c r="K10" s="68"/>
      <c r="L10" s="68"/>
      <c r="M10" s="68"/>
      <c r="N10" s="68"/>
      <c r="O10" s="68"/>
      <c r="P10" s="68">
        <f>データ!P6</f>
        <v>31.28</v>
      </c>
      <c r="Q10" s="68"/>
      <c r="R10" s="68"/>
      <c r="S10" s="68"/>
      <c r="T10" s="68"/>
      <c r="U10" s="68"/>
      <c r="V10" s="68"/>
      <c r="W10" s="68">
        <f>データ!Q6</f>
        <v>78.38</v>
      </c>
      <c r="X10" s="68"/>
      <c r="Y10" s="68"/>
      <c r="Z10" s="68"/>
      <c r="AA10" s="68"/>
      <c r="AB10" s="68"/>
      <c r="AC10" s="68"/>
      <c r="AD10" s="69">
        <f>データ!R6</f>
        <v>3300</v>
      </c>
      <c r="AE10" s="69"/>
      <c r="AF10" s="69"/>
      <c r="AG10" s="69"/>
      <c r="AH10" s="69"/>
      <c r="AI10" s="69"/>
      <c r="AJ10" s="69"/>
      <c r="AK10" s="2"/>
      <c r="AL10" s="69">
        <f>データ!V6</f>
        <v>9183</v>
      </c>
      <c r="AM10" s="69"/>
      <c r="AN10" s="69"/>
      <c r="AO10" s="69"/>
      <c r="AP10" s="69"/>
      <c r="AQ10" s="69"/>
      <c r="AR10" s="69"/>
      <c r="AS10" s="69"/>
      <c r="AT10" s="68">
        <f>データ!W6</f>
        <v>3.37</v>
      </c>
      <c r="AU10" s="68"/>
      <c r="AV10" s="68"/>
      <c r="AW10" s="68"/>
      <c r="AX10" s="68"/>
      <c r="AY10" s="68"/>
      <c r="AZ10" s="68"/>
      <c r="BA10" s="68"/>
      <c r="BB10" s="68">
        <f>データ!X6</f>
        <v>2724.93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ei2YDDnYx2Tuz0fk5I8F9P8WV96BYeGPM0iUlSQckeEkUP0XfGJnmecCIVxRTrEypp5QCZ0tbnOXtG6cRRGS2w==" saltValue="+Wc3GHSEEKQuKrAdGJLx0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162094</v>
      </c>
      <c r="D6" s="33">
        <f t="shared" si="3"/>
        <v>46</v>
      </c>
      <c r="E6" s="33">
        <f t="shared" si="3"/>
        <v>17</v>
      </c>
      <c r="F6" s="33">
        <f t="shared" si="3"/>
        <v>4</v>
      </c>
      <c r="G6" s="33">
        <f t="shared" si="3"/>
        <v>0</v>
      </c>
      <c r="H6" s="33" t="str">
        <f t="shared" si="3"/>
        <v>富山県　小矢部市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41.46</v>
      </c>
      <c r="P6" s="34">
        <f t="shared" si="3"/>
        <v>31.28</v>
      </c>
      <c r="Q6" s="34">
        <f t="shared" si="3"/>
        <v>78.38</v>
      </c>
      <c r="R6" s="34">
        <f t="shared" si="3"/>
        <v>3300</v>
      </c>
      <c r="S6" s="34">
        <f t="shared" si="3"/>
        <v>29459</v>
      </c>
      <c r="T6" s="34">
        <f t="shared" si="3"/>
        <v>134.07</v>
      </c>
      <c r="U6" s="34">
        <f t="shared" si="3"/>
        <v>219.73</v>
      </c>
      <c r="V6" s="34">
        <f t="shared" si="3"/>
        <v>9183</v>
      </c>
      <c r="W6" s="34">
        <f t="shared" si="3"/>
        <v>3.37</v>
      </c>
      <c r="X6" s="34">
        <f t="shared" si="3"/>
        <v>2724.93</v>
      </c>
      <c r="Y6" s="35" t="str">
        <f>IF(Y7="",NA(),Y7)</f>
        <v>-</v>
      </c>
      <c r="Z6" s="35" t="str">
        <f t="shared" ref="Z6:AH6" si="4">IF(Z7="",NA(),Z7)</f>
        <v>-</v>
      </c>
      <c r="AA6" s="35" t="str">
        <f t="shared" si="4"/>
        <v>-</v>
      </c>
      <c r="AB6" s="35" t="str">
        <f t="shared" si="4"/>
        <v>-</v>
      </c>
      <c r="AC6" s="35">
        <f t="shared" si="4"/>
        <v>98.83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48.6</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3957.47</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98.63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158.52000000000001</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74.739999999999995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3.07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162094</v>
      </c>
      <c r="D7" s="37">
        <v>46</v>
      </c>
      <c r="E7" s="37">
        <v>17</v>
      </c>
      <c r="F7" s="37">
        <v>4</v>
      </c>
      <c r="G7" s="37">
        <v>0</v>
      </c>
      <c r="H7" s="37" t="s">
        <v>96</v>
      </c>
      <c r="I7" s="37" t="s">
        <v>97</v>
      </c>
      <c r="J7" s="37" t="s">
        <v>98</v>
      </c>
      <c r="K7" s="37" t="s">
        <v>99</v>
      </c>
      <c r="L7" s="37" t="s">
        <v>100</v>
      </c>
      <c r="M7" s="37" t="s">
        <v>101</v>
      </c>
      <c r="N7" s="38" t="s">
        <v>102</v>
      </c>
      <c r="O7" s="38">
        <v>41.46</v>
      </c>
      <c r="P7" s="38">
        <v>31.28</v>
      </c>
      <c r="Q7" s="38">
        <v>78.38</v>
      </c>
      <c r="R7" s="38">
        <v>3300</v>
      </c>
      <c r="S7" s="38">
        <v>29459</v>
      </c>
      <c r="T7" s="38">
        <v>134.07</v>
      </c>
      <c r="U7" s="38">
        <v>219.73</v>
      </c>
      <c r="V7" s="38">
        <v>9183</v>
      </c>
      <c r="W7" s="38">
        <v>3.37</v>
      </c>
      <c r="X7" s="38">
        <v>2724.93</v>
      </c>
      <c r="Y7" s="38" t="s">
        <v>102</v>
      </c>
      <c r="Z7" s="38" t="s">
        <v>102</v>
      </c>
      <c r="AA7" s="38" t="s">
        <v>102</v>
      </c>
      <c r="AB7" s="38" t="s">
        <v>102</v>
      </c>
      <c r="AC7" s="38">
        <v>98.83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48.6</v>
      </c>
      <c r="AZ7" s="38" t="s">
        <v>102</v>
      </c>
      <c r="BA7" s="38" t="s">
        <v>102</v>
      </c>
      <c r="BB7" s="38" t="s">
        <v>102</v>
      </c>
      <c r="BC7" s="38" t="s">
        <v>102</v>
      </c>
      <c r="BD7" s="38">
        <v>44.24</v>
      </c>
      <c r="BE7" s="38">
        <v>45.34</v>
      </c>
      <c r="BF7" s="38" t="s">
        <v>102</v>
      </c>
      <c r="BG7" s="38" t="s">
        <v>102</v>
      </c>
      <c r="BH7" s="38" t="s">
        <v>102</v>
      </c>
      <c r="BI7" s="38" t="s">
        <v>102</v>
      </c>
      <c r="BJ7" s="38">
        <v>3957.47</v>
      </c>
      <c r="BK7" s="38" t="s">
        <v>102</v>
      </c>
      <c r="BL7" s="38" t="s">
        <v>102</v>
      </c>
      <c r="BM7" s="38" t="s">
        <v>102</v>
      </c>
      <c r="BN7" s="38" t="s">
        <v>102</v>
      </c>
      <c r="BO7" s="38">
        <v>1258.43</v>
      </c>
      <c r="BP7" s="38">
        <v>1260.21</v>
      </c>
      <c r="BQ7" s="38" t="s">
        <v>102</v>
      </c>
      <c r="BR7" s="38" t="s">
        <v>102</v>
      </c>
      <c r="BS7" s="38" t="s">
        <v>102</v>
      </c>
      <c r="BT7" s="38" t="s">
        <v>102</v>
      </c>
      <c r="BU7" s="38">
        <v>98.63</v>
      </c>
      <c r="BV7" s="38" t="s">
        <v>102</v>
      </c>
      <c r="BW7" s="38" t="s">
        <v>102</v>
      </c>
      <c r="BX7" s="38" t="s">
        <v>102</v>
      </c>
      <c r="BY7" s="38" t="s">
        <v>102</v>
      </c>
      <c r="BZ7" s="38">
        <v>73.36</v>
      </c>
      <c r="CA7" s="38">
        <v>75.290000000000006</v>
      </c>
      <c r="CB7" s="38" t="s">
        <v>102</v>
      </c>
      <c r="CC7" s="38" t="s">
        <v>102</v>
      </c>
      <c r="CD7" s="38" t="s">
        <v>102</v>
      </c>
      <c r="CE7" s="38" t="s">
        <v>102</v>
      </c>
      <c r="CF7" s="38">
        <v>158.52000000000001</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74.739999999999995</v>
      </c>
      <c r="DC7" s="38" t="s">
        <v>102</v>
      </c>
      <c r="DD7" s="38" t="s">
        <v>102</v>
      </c>
      <c r="DE7" s="38" t="s">
        <v>102</v>
      </c>
      <c r="DF7" s="38" t="s">
        <v>102</v>
      </c>
      <c r="DG7" s="38">
        <v>84.19</v>
      </c>
      <c r="DH7" s="38">
        <v>84.75</v>
      </c>
      <c r="DI7" s="38" t="s">
        <v>102</v>
      </c>
      <c r="DJ7" s="38" t="s">
        <v>102</v>
      </c>
      <c r="DK7" s="38" t="s">
        <v>102</v>
      </c>
      <c r="DL7" s="38" t="s">
        <v>102</v>
      </c>
      <c r="DM7" s="38">
        <v>3.07</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2022-01-25T05:43:15Z</cp:lastPrinted>
  <dcterms:created xsi:type="dcterms:W3CDTF">2021-12-03T07:23:38Z</dcterms:created>
  <dcterms:modified xsi:type="dcterms:W3CDTF">2022-01-25T05:47:03Z</dcterms:modified>
  <cp:category/>
</cp:coreProperties>
</file>