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I:\★市町村支援課移行データ\財政係\57 公営企業経営比較分析表\R03\R040105経営比較分析表の分析等について（依頼）\03_市町村より回答→ＨＰ掲載\09南砺市\病院\"/>
    </mc:Choice>
  </mc:AlternateContent>
  <xr:revisionPtr revIDLastSave="0" documentId="13_ncr:1_{279E0A1A-4765-483F-B19D-BDB65B9EC70B}" xr6:coauthVersionLast="36" xr6:coauthVersionMax="36" xr10:uidLastSave="{00000000-0000-0000-0000-000000000000}"/>
  <workbookProtection workbookAlgorithmName="SHA-512" workbookHashValue="hRB3OmHnr/yiAYywB6rlF02KTNZqp4LaNvoz1WfmAsbq1CQIfFD3iAMawdtQkQI4ygJ8Zb7WYlu6K/I1q7QE3A==" workbookSaltValue="3G4xNjI7iOZQJtVeLOVxCA==" workbookSpinCount="100000" lockStructure="1"/>
  <bookViews>
    <workbookView xWindow="0" yWindow="0" windowWidth="28800" windowHeight="12225" xr2:uid="{00000000-000D-0000-FFFF-FFFF00000000}"/>
  </bookViews>
  <sheets>
    <sheet name="法適用_病院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EK7" i="5"/>
  <c r="EJ7" i="5"/>
  <c r="EI7" i="5"/>
  <c r="EH7" i="5"/>
  <c r="HM79" i="4" s="1"/>
  <c r="EG7" i="5"/>
  <c r="EF7" i="5"/>
  <c r="EE7" i="5"/>
  <c r="ED7" i="5"/>
  <c r="EO79" i="4" s="1"/>
  <c r="EB7" i="5"/>
  <c r="EA7" i="5"/>
  <c r="DZ7" i="5"/>
  <c r="DY7" i="5"/>
  <c r="AN80" i="4" s="1"/>
  <c r="DX7" i="5"/>
  <c r="DW7" i="5"/>
  <c r="DV7" i="5"/>
  <c r="DU7" i="5"/>
  <c r="DT7" i="5"/>
  <c r="DS7" i="5"/>
  <c r="DQ7" i="5"/>
  <c r="DP7" i="5"/>
  <c r="DO7" i="5"/>
  <c r="DN7" i="5"/>
  <c r="DM7" i="5"/>
  <c r="DL7" i="5"/>
  <c r="DK7" i="5"/>
  <c r="DJ7" i="5"/>
  <c r="DI7" i="5"/>
  <c r="DH7" i="5"/>
  <c r="DF7" i="5"/>
  <c r="DE7" i="5"/>
  <c r="DD7" i="5"/>
  <c r="DC7" i="5"/>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BS7" i="5"/>
  <c r="BR7" i="5"/>
  <c r="BQ7" i="5"/>
  <c r="BP7" i="5"/>
  <c r="BN7" i="5"/>
  <c r="BM7" i="5"/>
  <c r="BL7" i="5"/>
  <c r="BK7" i="5"/>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ID10" i="4" s="1"/>
  <c r="AB6" i="5"/>
  <c r="AA6" i="5"/>
  <c r="JW8" i="4" s="1"/>
  <c r="Z6" i="5"/>
  <c r="Y6" i="5"/>
  <c r="FZ12" i="4" s="1"/>
  <c r="X6" i="5"/>
  <c r="W6" i="5"/>
  <c r="CN12" i="4" s="1"/>
  <c r="V6" i="5"/>
  <c r="U6" i="5"/>
  <c r="B12" i="4" s="1"/>
  <c r="T6" i="5"/>
  <c r="FZ10" i="4" s="1"/>
  <c r="S6" i="5"/>
  <c r="R6" i="5"/>
  <c r="Q6" i="5"/>
  <c r="AU10" i="4" s="1"/>
  <c r="P6" i="5"/>
  <c r="B10" i="4" s="1"/>
  <c r="O6" i="5"/>
  <c r="N6" i="5"/>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T55" i="4"/>
  <c r="AE55" i="4"/>
  <c r="P55" i="4"/>
  <c r="MN34" i="4"/>
  <c r="LY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T33" i="4"/>
  <c r="AE33" i="4"/>
  <c r="P33" i="4"/>
  <c r="LP12" i="4"/>
  <c r="JW12" i="4"/>
  <c r="EG12" i="4"/>
  <c r="AU12" i="4"/>
  <c r="LP10" i="4"/>
  <c r="JW10" i="4"/>
  <c r="EG10" i="4"/>
  <c r="CN10" i="4"/>
  <c r="LP8" i="4"/>
  <c r="ID8" i="4"/>
  <c r="FZ8" i="4"/>
  <c r="EG8" i="4"/>
  <c r="B8" i="4"/>
  <c r="B6" i="4"/>
  <c r="MH78" i="4" l="1"/>
  <c r="IZ54" i="4"/>
  <c r="IZ32" i="4"/>
  <c r="FL54" i="4"/>
  <c r="HM78" i="4"/>
  <c r="FL32" i="4"/>
  <c r="BX54" i="4"/>
  <c r="CS78" i="4"/>
  <c r="MN54" i="4"/>
  <c r="MN32" i="4"/>
  <c r="BX32" i="4"/>
  <c r="C11" i="5"/>
  <c r="D11" i="5"/>
  <c r="E11" i="5"/>
  <c r="B11" i="5"/>
  <c r="FH78" i="4" l="1"/>
  <c r="DS54" i="4"/>
  <c r="DS32" i="4"/>
  <c r="KU54" i="4"/>
  <c r="AN78" i="4"/>
  <c r="AE32" i="4"/>
  <c r="KC78" i="4"/>
  <c r="HG54" i="4"/>
  <c r="HG32" i="4"/>
  <c r="AE54" i="4"/>
  <c r="KU32" i="4"/>
  <c r="LY54" i="4"/>
  <c r="LY32" i="4"/>
  <c r="EW32" i="4"/>
  <c r="LO78" i="4"/>
  <c r="GT78" i="4"/>
  <c r="BZ78" i="4"/>
  <c r="BI54" i="4"/>
  <c r="BI32" i="4"/>
  <c r="IK54" i="4"/>
  <c r="IK32" i="4"/>
  <c r="EW54" i="4"/>
  <c r="JJ78" i="4"/>
  <c r="GR54" i="4"/>
  <c r="GR32" i="4"/>
  <c r="DD32" i="4"/>
  <c r="U78" i="4"/>
  <c r="P54" i="4"/>
  <c r="EO78" i="4"/>
  <c r="DD54" i="4"/>
  <c r="P32" i="4"/>
  <c r="KF54" i="4"/>
  <c r="KF32" i="4"/>
  <c r="BG78" i="4"/>
  <c r="AT54" i="4"/>
  <c r="AT32" i="4"/>
  <c r="LJ32" i="4"/>
  <c r="LJ54" i="4"/>
  <c r="HV32" i="4"/>
  <c r="KV78" i="4"/>
  <c r="HV54" i="4"/>
  <c r="GA78" i="4"/>
  <c r="EH54" i="4"/>
  <c r="EH32" i="4"/>
</calcChain>
</file>

<file path=xl/sharedStrings.xml><?xml version="1.0" encoding="utf-8"?>
<sst xmlns="http://schemas.openxmlformats.org/spreadsheetml/2006/main" count="326" uniqueCount="184">
  <si>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</si>
  <si>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</si>
  <si>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</si>
  <si>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</si>
  <si>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</si>
  <si>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</si>
  <si>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</si>
  <si>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</si>
  <si>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</si>
  <si>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</si>
  <si>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</si>
  <si>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</si>
  <si>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</si>
  <si>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</si>
  <si>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</si>
  <si>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</si>
  <si>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</si>
  <si>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</si>
  <si>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</si>
  <si>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</si>
  <si>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</si>
  <si>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</si>
  <si>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</si>
  <si>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</si>
  <si>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</si>
  <si>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</si>
  <si>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</si>
  <si>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</si>
  <si>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</si>
  <si>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</si>
  <si>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</si>
  <si>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</si>
  <si>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</si>
  <si>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</si>
  <si>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</si>
  <si>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</si>
  <si>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</si>
  <si>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</si>
  <si>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</si>
  <si>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</si>
  <si>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</si>
  <si>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</si>
  <si>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</si>
  <si>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</si>
  <si>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</si>
  <si>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</si>
  <si>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</si>
  <si>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</si>
  <si>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</si>
  <si>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</si>
  <si>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</si>
  <si>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</si>
  <si>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</si>
  <si>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</si>
  <si>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</si>
  <si>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</si>
  <si>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</si>
  <si>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</si>
  <si>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</si>
  <si>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</si>
  <si>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</si>
  <si>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</si>
  <si>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</si>
  <si>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</si>
  <si>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</si>
  <si>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</si>
  <si>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</si>
  <si>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</si>
  <si>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</si>
  <si>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</si>
  <si>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</si>
  <si>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</si>
  <si>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</si>
  <si>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</si>
  <si>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</si>
  <si>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</si>
  <si>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</si>
  <si>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</si>
  <si>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</si>
  <si>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</si>
  <si>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</si>
  <si>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</si>
  <si>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</si>
  <si>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</si>
  <si>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</si>
  <si>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</si>
  <si>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</si>
  <si>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</si>
  <si>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</si>
  <si>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</si>
  <si>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</si>
  <si>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</si>
  <si>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</si>
  <si>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</si>
  <si>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</si>
  <si>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</si>
  <si>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</si>
  <si>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</si>
  <si>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</si>
  <si>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</si>
  <si>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</si>
  <si>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</si>
  <si>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</si>
  <si>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</si>
  <si>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</si>
  <si>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</si>
  <si>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</si>
  <si>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</si>
  <si>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</si>
  <si>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</si>
  <si>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</si>
  <si>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</si>
  <si>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</si>
  <si>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</si>
  <si>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</si>
  <si>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</si>
  <si>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</si>
  <si>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</si>
  <si>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</si>
  <si>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</si>
  <si>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</si>
  <si>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</si>
  <si>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</si>
  <si>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</si>
  <si>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</si>
  <si>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</si>
  <si>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</si>
  <si>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</si>
  <si>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</si>
  <si>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</si>
  <si>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</si>
  <si>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</si>
  <si>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</si>
  <si>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</si>
  <si>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</si>
  <si>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</si>
  <si>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</si>
  <si>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</si>
  <si>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</si>
  <si>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</si>
  <si>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</si>
  <si>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</si>
  <si>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</si>
  <si>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</si>
  <si>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</si>
  <si>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</si>
  <si>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</si>
  <si>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</si>
  <si>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</si>
  <si>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</si>
  <si>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</si>
  <si>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</si>
  <si>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</si>
  <si>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</si>
  <si>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</si>
  <si>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</si>
  <si>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</si>
  <si>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</si>
  <si>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</si>
  <si>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</si>
  <si>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</si>
  <si>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富山県</t>
  </si>
  <si>
    <t>南砺市</t>
  </si>
  <si>
    <t>南砺市民病院</t>
  </si>
  <si>
    <t>当然財務</t>
  </si>
  <si>
    <t>病院事業</t>
  </si>
  <si>
    <t>一般病院</t>
  </si>
  <si>
    <t>100床以上～200床未満</t>
  </si>
  <si>
    <t>非設置</t>
  </si>
  <si>
    <t>直営</t>
  </si>
  <si>
    <t>対象</t>
  </si>
  <si>
    <t>ド 透 訓</t>
  </si>
  <si>
    <t>救 臨 へ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</si>
  <si>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</si>
  <si>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</si>
  <si>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</si>
  <si>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</si>
  <si>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</si>
  <si>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</si>
  <si>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</si>
  <si>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①有形固定資産減価償却率は、類似病院平均値より低く比較的資産が新しい。
②器械備品減価償却率は、高額医療機器の更新に伴い類似病院平均値より低い。
③１床当たり有形固定資産は、H26年度に西棟耐震化工事が完成したことにより類似病院平均値より高い。今後老朽化した施設の建て替えが必要となっている中で、適正かつ効率的な建て替え計画を立てる必要がある。</t>
    <rPh sb="37" eb="38">
      <t>ウツワ</t>
    </rPh>
    <rPh sb="48" eb="50">
      <t>コウガク</t>
    </rPh>
    <rPh sb="50" eb="52">
      <t>イリョウ</t>
    </rPh>
    <rPh sb="52" eb="54">
      <t>キキ</t>
    </rPh>
    <rPh sb="55" eb="57">
      <t>コウシン</t>
    </rPh>
    <rPh sb="58" eb="59">
      <t>トモナ</t>
    </rPh>
    <rPh sb="69" eb="70">
      <t>ヒク</t>
    </rPh>
    <phoneticPr fontId="21"/>
  </si>
  <si>
    <t>・診療圏域における中核病院としての適正な一般医療の提供
・二次医療圏域における救急医療の提供と病院群輪番制参加病院による連携連携
・国保直診施設としての保健活動
・へき地診療施設への医師派遣等の後方支援
・地域包括ケアの推進と在宅医療等の充実
・災害の緊急時に対応できる医療の提供
・研修医・医学生等の積極的な受入による医師の人材育成
・総合診療と専門医医療の融合</t>
    <phoneticPr fontId="5"/>
  </si>
  <si>
    <t>・常勤医師増員に努め、病棟運営に必要な看護師の確保により患者受入体制を整え、病床利用率の向上を目指し、収益の確保に努める。
・後発医薬品の積極的採用及び診療材料費の共同購入よる安価な商品の採用により経費削減に努める。
・施設及び医療機器については、計画的に更新を行う。</t>
    <rPh sb="131" eb="132">
      <t>オコナ</t>
    </rPh>
    <phoneticPr fontId="5"/>
  </si>
  <si>
    <t>①経常収支比率は、新型コロナウイルスの影響に伴う患者減により、医業収益が著しく落ち込んだことで100％を下回った。
②医業収支比率は、医業収益の著しい落ち込みにより100％を下回ったものの、医業費用も減少していることから、類似病院平均値より高い。
③累積欠損金比率は、医業収益の減少により前年度より悪化したが、類似病院平均値より低い比率を維持している。
④病床利用率は、新型コロナウイルスの影響に伴う患者減により前年度より低下したが、類似病院平均値より高い。
⑤入院患者１人１日当たり収益は、重篤患者が多く類似病院平均値より高い。
⑥外来患者１人１日当たり収益は、コロナ禍のため患者一人当たりの通院間隔が長くなったことにより、診察時に既往歴の評価を行うため検査(画像)を実施する患者が増えたため、また通院控えにより時間外受診(救急)が増加したため、類似病院平均値より高い。救急患者を積極的に受け入れることにより収益増を図る。
⑦職員給与費対医業収益比率は、医療技術職員が多く類似病院平均値より高い。
⑧材料費対医業収益比率は、後発薬品の積極的採用及び診療材料費の共同購入により類似病院平均値より低い。</t>
    <rPh sb="22" eb="23">
      <t>トモナ</t>
    </rPh>
    <rPh sb="24" eb="26">
      <t>カンジャ</t>
    </rPh>
    <rPh sb="26" eb="27">
      <t>ゲン</t>
    </rPh>
    <rPh sb="31" eb="33">
      <t>イギョウ</t>
    </rPh>
    <rPh sb="33" eb="35">
      <t>シュウエキ</t>
    </rPh>
    <rPh sb="36" eb="37">
      <t>イチジル</t>
    </rPh>
    <rPh sb="39" eb="40">
      <t>オ</t>
    </rPh>
    <rPh sb="41" eb="42">
      <t>コ</t>
    </rPh>
    <rPh sb="52" eb="54">
      <t>シタマワ</t>
    </rPh>
    <rPh sb="95" eb="97">
      <t>イギョウ</t>
    </rPh>
    <rPh sb="97" eb="99">
      <t>ヒヨウ</t>
    </rPh>
    <rPh sb="100" eb="102">
      <t>ゲンショウ</t>
    </rPh>
    <rPh sb="134" eb="136">
      <t>イギョウ</t>
    </rPh>
    <rPh sb="136" eb="138">
      <t>シュウエキ</t>
    </rPh>
    <rPh sb="139" eb="141">
      <t>ゲンショウ</t>
    </rPh>
    <rPh sb="144" eb="147">
      <t>ゼンネンド</t>
    </rPh>
    <rPh sb="149" eb="151">
      <t>アッカ</t>
    </rPh>
    <rPh sb="154" eb="156">
      <t>テイカ</t>
    </rPh>
    <rPh sb="211" eb="213">
      <t>テイカ</t>
    </rPh>
    <rPh sb="285" eb="286">
      <t>カ</t>
    </rPh>
    <rPh sb="289" eb="291">
      <t>カンジャ</t>
    </rPh>
    <rPh sb="291" eb="293">
      <t>ヒトリ</t>
    </rPh>
    <rPh sb="293" eb="294">
      <t>ア</t>
    </rPh>
    <rPh sb="297" eb="299">
      <t>ツウイン</t>
    </rPh>
    <rPh sb="299" eb="301">
      <t>カンカク</t>
    </rPh>
    <rPh sb="302" eb="303">
      <t>ナガ</t>
    </rPh>
    <rPh sb="313" eb="315">
      <t>シンサツ</t>
    </rPh>
    <rPh sb="315" eb="316">
      <t>ジ</t>
    </rPh>
    <rPh sb="317" eb="319">
      <t>キオウ</t>
    </rPh>
    <rPh sb="319" eb="320">
      <t>レキ</t>
    </rPh>
    <rPh sb="321" eb="323">
      <t>ヒョウカ</t>
    </rPh>
    <rPh sb="324" eb="325">
      <t>オコナ</t>
    </rPh>
    <rPh sb="328" eb="330">
      <t>ケンサ</t>
    </rPh>
    <rPh sb="331" eb="333">
      <t>ガゾウ</t>
    </rPh>
    <rPh sb="335" eb="337">
      <t>ジッシ</t>
    </rPh>
    <rPh sb="339" eb="341">
      <t>カンジャ</t>
    </rPh>
    <rPh sb="342" eb="343">
      <t>フ</t>
    </rPh>
    <rPh sb="350" eb="352">
      <t>ツウイン</t>
    </rPh>
    <rPh sb="352" eb="353">
      <t>ビカ</t>
    </rPh>
    <rPh sb="357" eb="360">
      <t>ジカンガイ</t>
    </rPh>
    <rPh sb="360" eb="362">
      <t>ジュシン</t>
    </rPh>
    <rPh sb="363" eb="365">
      <t>キュウキュウ</t>
    </rPh>
    <rPh sb="367" eb="369">
      <t>ゾウカ</t>
    </rPh>
    <rPh sb="383" eb="384">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</si>
</sst>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theme="1"/>
      <name val="游ゴシック"/>
      <family val="2"/>
      <charset val="128"/>
      <scheme val="minor"/>
    </font>
    <font>
      <sz val="6"/>
      <name val="游ゴシック"/>
      <family val="2"/>
      <charset val="128"/>
      <scheme val="minor"/>
    </font>
    <font>
      <sz val="11"/>
      <name val="ＭＳ ゴシック"/>
      <family val="3"/>
      <charset val="128"/>
    </font>
    <font>
      <sz val="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xf numFmtId="0" fontId="20" fillId="0" borderId="0">
      <alignment vertical="center"/>
    </xf>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0" fontId="22" fillId="0" borderId="8" xfId="4" applyFont="1" applyFill="1" applyBorder="1" applyAlignment="1" applyProtection="1">
      <alignment horizontal="left" vertical="top" wrapText="1"/>
      <protection locked="0"/>
    </xf>
    <xf numFmtId="0" fontId="22" fillId="0" borderId="0" xfId="4" applyFont="1" applyFill="1" applyBorder="1" applyAlignment="1" applyProtection="1">
      <alignment horizontal="left" vertical="top" wrapText="1"/>
      <protection locked="0"/>
    </xf>
    <xf numFmtId="0" fontId="22" fillId="0" borderId="9" xfId="4" applyFont="1" applyFill="1" applyBorder="1" applyAlignment="1" applyProtection="1">
      <alignment horizontal="left" vertical="top" wrapText="1"/>
      <protection locked="0"/>
    </xf>
    <xf numFmtId="0" fontId="22" fillId="0" borderId="10" xfId="4" applyFont="1" applyFill="1" applyBorder="1" applyAlignment="1" applyProtection="1">
      <alignment horizontal="left" vertical="top" wrapText="1"/>
      <protection locked="0"/>
    </xf>
    <xf numFmtId="0" fontId="22" fillId="0" borderId="1" xfId="4" applyFont="1" applyFill="1" applyBorder="1" applyAlignment="1" applyProtection="1">
      <alignment horizontal="left" vertical="top" wrapText="1"/>
      <protection locked="0"/>
    </xf>
    <xf numFmtId="0" fontId="22" fillId="0" borderId="11" xfId="4" applyFont="1" applyFill="1" applyBorder="1" applyAlignment="1" applyProtection="1">
      <alignment horizontal="left" vertical="top" wrapText="1"/>
      <protection locked="0"/>
    </xf>
    <xf numFmtId="0" fontId="22" fillId="0" borderId="5" xfId="0" applyFont="1" applyFill="1" applyBorder="1" applyAlignment="1" applyProtection="1">
      <alignment horizontal="left" vertical="top" wrapText="1"/>
      <protection locked="0"/>
    </xf>
    <xf numFmtId="0" fontId="22" fillId="0" borderId="6" xfId="0" applyFont="1" applyFill="1" applyBorder="1" applyAlignment="1" applyProtection="1">
      <alignment horizontal="left" vertical="top" wrapText="1"/>
      <protection locked="0"/>
    </xf>
    <xf numFmtId="0" fontId="22" fillId="0" borderId="7" xfId="0" applyFont="1" applyFill="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22" fillId="0" borderId="8" xfId="4" applyFont="1" applyFill="1" applyBorder="1" applyAlignment="1" applyProtection="1">
      <alignment horizontal="left" vertical="top" wrapText="1" shrinkToFit="1"/>
      <protection locked="0"/>
    </xf>
    <xf numFmtId="0" fontId="22" fillId="0" borderId="0" xfId="4" applyFont="1" applyFill="1" applyBorder="1" applyAlignment="1" applyProtection="1">
      <alignment horizontal="left" vertical="top" wrapText="1" shrinkToFit="1"/>
      <protection locked="0"/>
    </xf>
    <xf numFmtId="0" fontId="22" fillId="0" borderId="9" xfId="4" applyFont="1" applyFill="1" applyBorder="1" applyAlignment="1" applyProtection="1">
      <alignment horizontal="left" vertical="top" wrapText="1" shrinkToFit="1"/>
      <protection locked="0"/>
    </xf>
    <xf numFmtId="0" fontId="22" fillId="0" borderId="10" xfId="4" applyFont="1" applyFill="1" applyBorder="1" applyAlignment="1" applyProtection="1">
      <alignment horizontal="left" vertical="top" wrapText="1" shrinkToFit="1"/>
      <protection locked="0"/>
    </xf>
    <xf numFmtId="0" fontId="22" fillId="0" borderId="1" xfId="4" applyFont="1" applyFill="1" applyBorder="1" applyAlignment="1" applyProtection="1">
      <alignment horizontal="left" vertical="top" wrapText="1" shrinkToFit="1"/>
      <protection locked="0"/>
    </xf>
    <xf numFmtId="0" fontId="22" fillId="0" borderId="11" xfId="4" applyFont="1" applyFill="1" applyBorder="1" applyAlignment="1" applyProtection="1">
      <alignment horizontal="left" vertical="top" wrapText="1" shrinkToFit="1"/>
      <protection locked="0"/>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3" fillId="0" borderId="8"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23" fillId="0" borderId="9" xfId="0" applyFont="1" applyFill="1" applyBorder="1" applyAlignment="1" applyProtection="1">
      <alignment horizontal="left" vertical="top" wrapText="1"/>
      <protection locked="0"/>
    </xf>
    <xf numFmtId="0" fontId="23" fillId="0" borderId="10" xfId="0" applyFont="1" applyFill="1" applyBorder="1" applyAlignment="1" applyProtection="1">
      <alignment horizontal="left" vertical="top" wrapText="1"/>
      <protection locked="0"/>
    </xf>
    <xf numFmtId="0" fontId="23" fillId="0" borderId="1" xfId="0" applyFont="1" applyFill="1" applyBorder="1" applyAlignment="1" applyProtection="1">
      <alignment horizontal="left" vertical="top" wrapText="1"/>
      <protection locked="0"/>
    </xf>
    <xf numFmtId="0" fontId="23" fillId="0" borderId="11" xfId="0" applyFont="1" applyFill="1" applyBorder="1" applyAlignment="1" applyProtection="1">
      <alignment horizontal="left" vertical="top" wrapText="1"/>
      <protection locked="0"/>
    </xf>
  </cellXfs>
  <cellStyles count="5">
    <cellStyle name="桁区切り" xfId="1" builtinId="6"/>
    <cellStyle name="桁区切り 2" xfId="3" xr:uid="{00000000-0005-0000-0000-000001000000}"/>
    <cellStyle name="標準" xfId="0" builtinId="0"/>
    <cellStyle name="標準 2" xfId="4" xr:uid="{00000000-0005-0000-0000-000003000000}"/>
    <cellStyle name="標準 2 3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80.099999999999994</c:v>
                </c:pt>
                <c:pt idx="1">
                  <c:v>85.5</c:v>
                </c:pt>
                <c:pt idx="2">
                  <c:v>86.2</c:v>
                </c:pt>
                <c:pt idx="3">
                  <c:v>86.3</c:v>
                </c:pt>
                <c:pt idx="4">
                  <c:v>79.3</c:v>
                </c:pt>
              </c:numCache>
            </c:numRef>
          </c:val>
          <c:extLst>
            <c:ext xmlns:c16="http://schemas.microsoft.com/office/drawing/2014/chart" uri="{C3380CC4-5D6E-409C-BE32-E72D297353CC}">
              <c16:uniqueId val="{00000000-972A-48A9-8A0C-F7D542E48ED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972A-48A9-8A0C-F7D542E48ED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55.7</c:v>
                </c:pt>
                <c:pt idx="1">
                  <c:v>51.5</c:v>
                </c:pt>
                <c:pt idx="2">
                  <c:v>47.9</c:v>
                </c:pt>
                <c:pt idx="3">
                  <c:v>48.6</c:v>
                </c:pt>
                <c:pt idx="4">
                  <c:v>53.2</c:v>
                </c:pt>
              </c:numCache>
            </c:numRef>
          </c:val>
          <c:extLst>
            <c:ext xmlns:c16="http://schemas.microsoft.com/office/drawing/2014/chart" uri="{C3380CC4-5D6E-409C-BE32-E72D297353CC}">
              <c16:uniqueId val="{00000000-6F20-4BCC-9FEA-B380CE2A583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6F20-4BCC-9FEA-B380CE2A583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89.7</c:v>
                </c:pt>
                <c:pt idx="1">
                  <c:v>93.2</c:v>
                </c:pt>
                <c:pt idx="2">
                  <c:v>92.5</c:v>
                </c:pt>
                <c:pt idx="3">
                  <c:v>92.2</c:v>
                </c:pt>
                <c:pt idx="4">
                  <c:v>86.8</c:v>
                </c:pt>
              </c:numCache>
            </c:numRef>
          </c:val>
          <c:extLst>
            <c:ext xmlns:c16="http://schemas.microsoft.com/office/drawing/2014/chart" uri="{C3380CC4-5D6E-409C-BE32-E72D297353CC}">
              <c16:uniqueId val="{00000000-2F04-4BDA-8446-745F1AC4BFB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2F04-4BDA-8446-745F1AC4BFB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98.2</c:v>
                </c:pt>
                <c:pt idx="1">
                  <c:v>101.4</c:v>
                </c:pt>
                <c:pt idx="2">
                  <c:v>101.4</c:v>
                </c:pt>
                <c:pt idx="3">
                  <c:v>100.1</c:v>
                </c:pt>
                <c:pt idx="4">
                  <c:v>98.8</c:v>
                </c:pt>
              </c:numCache>
            </c:numRef>
          </c:val>
          <c:extLst>
            <c:ext xmlns:c16="http://schemas.microsoft.com/office/drawing/2014/chart" uri="{C3380CC4-5D6E-409C-BE32-E72D297353CC}">
              <c16:uniqueId val="{00000000-57F5-4BD8-AE5C-106239C5E28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57F5-4BD8-AE5C-106239C5E28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37.700000000000003</c:v>
                </c:pt>
                <c:pt idx="1">
                  <c:v>40.299999999999997</c:v>
                </c:pt>
                <c:pt idx="2">
                  <c:v>43.2</c:v>
                </c:pt>
                <c:pt idx="3">
                  <c:v>44.3</c:v>
                </c:pt>
                <c:pt idx="4">
                  <c:v>46.2</c:v>
                </c:pt>
              </c:numCache>
            </c:numRef>
          </c:val>
          <c:extLst>
            <c:ext xmlns:c16="http://schemas.microsoft.com/office/drawing/2014/chart" uri="{C3380CC4-5D6E-409C-BE32-E72D297353CC}">
              <c16:uniqueId val="{00000000-818D-4F87-B3EF-C050CF570A5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818D-4F87-B3EF-C050CF570A5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71.099999999999994</c:v>
                </c:pt>
                <c:pt idx="1">
                  <c:v>74.599999999999994</c:v>
                </c:pt>
                <c:pt idx="2">
                  <c:v>78.7</c:v>
                </c:pt>
                <c:pt idx="3">
                  <c:v>71.099999999999994</c:v>
                </c:pt>
                <c:pt idx="4">
                  <c:v>69.8</c:v>
                </c:pt>
              </c:numCache>
            </c:numRef>
          </c:val>
          <c:extLst>
            <c:ext xmlns:c16="http://schemas.microsoft.com/office/drawing/2014/chart" uri="{C3380CC4-5D6E-409C-BE32-E72D297353CC}">
              <c16:uniqueId val="{00000000-90C8-4654-A04D-EDB6B26B207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90C8-4654-A04D-EDB6B26B207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48420326</c:v>
                </c:pt>
                <c:pt idx="1">
                  <c:v>48354629</c:v>
                </c:pt>
                <c:pt idx="2">
                  <c:v>48592491</c:v>
                </c:pt>
                <c:pt idx="3">
                  <c:v>49240383</c:v>
                </c:pt>
                <c:pt idx="4">
                  <c:v>49235554</c:v>
                </c:pt>
              </c:numCache>
            </c:numRef>
          </c:val>
          <c:extLst>
            <c:ext xmlns:c16="http://schemas.microsoft.com/office/drawing/2014/chart" uri="{C3380CC4-5D6E-409C-BE32-E72D297353CC}">
              <c16:uniqueId val="{00000000-098F-46A2-947A-FDA13A77D95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098F-46A2-947A-FDA13A77D95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13.8</c:v>
                </c:pt>
                <c:pt idx="1">
                  <c:v>14.3</c:v>
                </c:pt>
                <c:pt idx="2">
                  <c:v>14.3</c:v>
                </c:pt>
                <c:pt idx="3">
                  <c:v>13.1</c:v>
                </c:pt>
                <c:pt idx="4">
                  <c:v>13.2</c:v>
                </c:pt>
              </c:numCache>
            </c:numRef>
          </c:val>
          <c:extLst>
            <c:ext xmlns:c16="http://schemas.microsoft.com/office/drawing/2014/chart" uri="{C3380CC4-5D6E-409C-BE32-E72D297353CC}">
              <c16:uniqueId val="{00000000-8A8E-42E1-BE54-1CEE7778756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8A8E-42E1-BE54-1CEE7778756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72</c:v>
                </c:pt>
                <c:pt idx="1">
                  <c:v>68.400000000000006</c:v>
                </c:pt>
                <c:pt idx="2">
                  <c:v>68.7</c:v>
                </c:pt>
                <c:pt idx="3">
                  <c:v>70.599999999999994</c:v>
                </c:pt>
                <c:pt idx="4">
                  <c:v>70.7</c:v>
                </c:pt>
              </c:numCache>
            </c:numRef>
          </c:val>
          <c:extLst>
            <c:ext xmlns:c16="http://schemas.microsoft.com/office/drawing/2014/chart" uri="{C3380CC4-5D6E-409C-BE32-E72D297353CC}">
              <c16:uniqueId val="{00000000-9FDB-4013-B807-2FE56682D2A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9FDB-4013-B807-2FE56682D2A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9792</c:v>
                </c:pt>
                <c:pt idx="1">
                  <c:v>10240</c:v>
                </c:pt>
                <c:pt idx="2">
                  <c:v>10676</c:v>
                </c:pt>
                <c:pt idx="3">
                  <c:v>10472</c:v>
                </c:pt>
                <c:pt idx="4">
                  <c:v>11868</c:v>
                </c:pt>
              </c:numCache>
            </c:numRef>
          </c:val>
          <c:extLst>
            <c:ext xmlns:c16="http://schemas.microsoft.com/office/drawing/2014/chart" uri="{C3380CC4-5D6E-409C-BE32-E72D297353CC}">
              <c16:uniqueId val="{00000000-FC25-4080-8FE8-BB4E08F5718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FC25-4080-8FE8-BB4E08F5718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36103</c:v>
                </c:pt>
                <c:pt idx="1">
                  <c:v>35831</c:v>
                </c:pt>
                <c:pt idx="2">
                  <c:v>38507</c:v>
                </c:pt>
                <c:pt idx="3">
                  <c:v>38326</c:v>
                </c:pt>
                <c:pt idx="4">
                  <c:v>38765</c:v>
                </c:pt>
              </c:numCache>
            </c:numRef>
          </c:val>
          <c:extLst>
            <c:ext xmlns:c16="http://schemas.microsoft.com/office/drawing/2014/chart" uri="{C3380CC4-5D6E-409C-BE32-E72D297353CC}">
              <c16:uniqueId val="{00000000-7E22-4F7F-A330-39181779A91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7E22-4F7F-A330-39181779A91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E32" zoomScale="80" zoomScaleNormal="80" zoomScaleSheetLayoutView="70" workbookViewId="0">
      <selection activeCell="NZ47" sqref="NZ4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155"/>
      <c r="KA2" s="155"/>
      <c r="KB2" s="155"/>
      <c r="KC2" s="155"/>
      <c r="KD2" s="155"/>
      <c r="KE2" s="155"/>
      <c r="KF2" s="155"/>
      <c r="KG2" s="155"/>
      <c r="KH2" s="155"/>
      <c r="KI2" s="155"/>
      <c r="KJ2" s="155"/>
      <c r="KK2" s="155"/>
      <c r="KL2" s="155"/>
      <c r="KM2" s="155"/>
      <c r="KN2" s="155"/>
      <c r="KO2" s="155"/>
      <c r="KP2" s="155"/>
      <c r="KQ2" s="155"/>
      <c r="KR2" s="155"/>
      <c r="KS2" s="155"/>
      <c r="KT2" s="155"/>
      <c r="KU2" s="155"/>
      <c r="KV2" s="155"/>
      <c r="KW2" s="155"/>
      <c r="KX2" s="155"/>
      <c r="KY2" s="155"/>
      <c r="KZ2" s="155"/>
      <c r="LA2" s="155"/>
      <c r="LB2" s="155"/>
      <c r="LC2" s="155"/>
      <c r="LD2" s="155"/>
      <c r="LE2" s="155"/>
      <c r="LF2" s="155"/>
      <c r="LG2" s="155"/>
      <c r="LH2" s="155"/>
      <c r="LI2" s="155"/>
      <c r="LJ2" s="155"/>
      <c r="LK2" s="155"/>
      <c r="LL2" s="155"/>
      <c r="LM2" s="155"/>
      <c r="LN2" s="155"/>
      <c r="LO2" s="155"/>
      <c r="LP2" s="155"/>
      <c r="LQ2" s="155"/>
      <c r="LR2" s="155"/>
      <c r="LS2" s="155"/>
      <c r="LT2" s="155"/>
      <c r="LU2" s="155"/>
      <c r="LV2" s="155"/>
      <c r="LW2" s="155"/>
      <c r="LX2" s="155"/>
      <c r="LY2" s="155"/>
      <c r="LZ2" s="155"/>
      <c r="MA2" s="155"/>
      <c r="MB2" s="155"/>
      <c r="MC2" s="155"/>
      <c r="MD2" s="155"/>
      <c r="ME2" s="155"/>
      <c r="MF2" s="155"/>
      <c r="MG2" s="155"/>
      <c r="MH2" s="155"/>
      <c r="MI2" s="155"/>
      <c r="MJ2" s="155"/>
      <c r="MK2" s="155"/>
      <c r="ML2" s="155"/>
      <c r="MM2" s="155"/>
      <c r="MN2" s="155"/>
      <c r="MO2" s="155"/>
      <c r="MP2" s="155"/>
      <c r="MQ2" s="155"/>
      <c r="MR2" s="155"/>
      <c r="MS2" s="155"/>
      <c r="MT2" s="155"/>
      <c r="MU2" s="155"/>
      <c r="MV2" s="155"/>
      <c r="MW2" s="155"/>
      <c r="MX2" s="155"/>
      <c r="MY2" s="155"/>
      <c r="MZ2" s="155"/>
      <c r="NA2" s="155"/>
      <c r="NB2" s="155"/>
      <c r="NC2" s="155"/>
      <c r="ND2" s="155"/>
      <c r="NE2" s="155"/>
      <c r="NF2" s="155"/>
      <c r="NG2" s="155"/>
      <c r="NH2" s="155"/>
      <c r="NI2" s="155"/>
      <c r="NJ2" s="155"/>
      <c r="NK2" s="155"/>
      <c r="NL2" s="155"/>
      <c r="NM2" s="155"/>
      <c r="NN2" s="155"/>
      <c r="NO2" s="155"/>
      <c r="NP2" s="155"/>
      <c r="NQ2" s="155"/>
      <c r="NR2" s="155"/>
      <c r="NS2" s="155"/>
      <c r="NT2" s="155"/>
      <c r="NU2" s="155"/>
      <c r="NV2" s="155"/>
      <c r="NW2" s="155"/>
      <c r="NX2" s="155"/>
    </row>
    <row r="3" spans="1:388" ht="9.75" customHeight="1" x14ac:dyDescent="0.15">
      <c r="A3" s="2"/>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c r="JT3" s="155"/>
      <c r="JU3" s="155"/>
      <c r="JV3" s="155"/>
      <c r="JW3" s="155"/>
      <c r="JX3" s="155"/>
      <c r="JY3" s="155"/>
      <c r="JZ3" s="155"/>
      <c r="KA3" s="155"/>
      <c r="KB3" s="155"/>
      <c r="KC3" s="155"/>
      <c r="KD3" s="155"/>
      <c r="KE3" s="155"/>
      <c r="KF3" s="155"/>
      <c r="KG3" s="155"/>
      <c r="KH3" s="155"/>
      <c r="KI3" s="155"/>
      <c r="KJ3" s="155"/>
      <c r="KK3" s="155"/>
      <c r="KL3" s="155"/>
      <c r="KM3" s="155"/>
      <c r="KN3" s="155"/>
      <c r="KO3" s="155"/>
      <c r="KP3" s="155"/>
      <c r="KQ3" s="155"/>
      <c r="KR3" s="155"/>
      <c r="KS3" s="155"/>
      <c r="KT3" s="155"/>
      <c r="KU3" s="155"/>
      <c r="KV3" s="155"/>
      <c r="KW3" s="155"/>
      <c r="KX3" s="155"/>
      <c r="KY3" s="155"/>
      <c r="KZ3" s="155"/>
      <c r="LA3" s="155"/>
      <c r="LB3" s="155"/>
      <c r="LC3" s="155"/>
      <c r="LD3" s="155"/>
      <c r="LE3" s="155"/>
      <c r="LF3" s="155"/>
      <c r="LG3" s="155"/>
      <c r="LH3" s="155"/>
      <c r="LI3" s="155"/>
      <c r="LJ3" s="155"/>
      <c r="LK3" s="155"/>
      <c r="LL3" s="155"/>
      <c r="LM3" s="155"/>
      <c r="LN3" s="155"/>
      <c r="LO3" s="155"/>
      <c r="LP3" s="155"/>
      <c r="LQ3" s="155"/>
      <c r="LR3" s="155"/>
      <c r="LS3" s="155"/>
      <c r="LT3" s="155"/>
      <c r="LU3" s="155"/>
      <c r="LV3" s="155"/>
      <c r="LW3" s="155"/>
      <c r="LX3" s="155"/>
      <c r="LY3" s="155"/>
      <c r="LZ3" s="155"/>
      <c r="MA3" s="155"/>
      <c r="MB3" s="155"/>
      <c r="MC3" s="155"/>
      <c r="MD3" s="155"/>
      <c r="ME3" s="155"/>
      <c r="MF3" s="155"/>
      <c r="MG3" s="155"/>
      <c r="MH3" s="155"/>
      <c r="MI3" s="155"/>
      <c r="MJ3" s="155"/>
      <c r="MK3" s="155"/>
      <c r="ML3" s="155"/>
      <c r="MM3" s="155"/>
      <c r="MN3" s="155"/>
      <c r="MO3" s="155"/>
      <c r="MP3" s="155"/>
      <c r="MQ3" s="155"/>
      <c r="MR3" s="155"/>
      <c r="MS3" s="155"/>
      <c r="MT3" s="155"/>
      <c r="MU3" s="155"/>
      <c r="MV3" s="155"/>
      <c r="MW3" s="155"/>
      <c r="MX3" s="155"/>
      <c r="MY3" s="155"/>
      <c r="MZ3" s="155"/>
      <c r="NA3" s="155"/>
      <c r="NB3" s="155"/>
      <c r="NC3" s="155"/>
      <c r="ND3" s="155"/>
      <c r="NE3" s="155"/>
      <c r="NF3" s="155"/>
      <c r="NG3" s="155"/>
      <c r="NH3" s="155"/>
      <c r="NI3" s="155"/>
      <c r="NJ3" s="155"/>
      <c r="NK3" s="155"/>
      <c r="NL3" s="155"/>
      <c r="NM3" s="155"/>
      <c r="NN3" s="155"/>
      <c r="NO3" s="155"/>
      <c r="NP3" s="155"/>
      <c r="NQ3" s="155"/>
      <c r="NR3" s="155"/>
      <c r="NS3" s="155"/>
      <c r="NT3" s="155"/>
      <c r="NU3" s="155"/>
      <c r="NV3" s="155"/>
      <c r="NW3" s="155"/>
      <c r="NX3" s="155"/>
    </row>
    <row r="4" spans="1:388" ht="9.75" customHeight="1" x14ac:dyDescent="0.15">
      <c r="A4" s="2"/>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c r="JT4" s="155"/>
      <c r="JU4" s="155"/>
      <c r="JV4" s="155"/>
      <c r="JW4" s="155"/>
      <c r="JX4" s="155"/>
      <c r="JY4" s="155"/>
      <c r="JZ4" s="155"/>
      <c r="KA4" s="155"/>
      <c r="KB4" s="155"/>
      <c r="KC4" s="155"/>
      <c r="KD4" s="155"/>
      <c r="KE4" s="155"/>
      <c r="KF4" s="155"/>
      <c r="KG4" s="155"/>
      <c r="KH4" s="155"/>
      <c r="KI4" s="155"/>
      <c r="KJ4" s="155"/>
      <c r="KK4" s="155"/>
      <c r="KL4" s="155"/>
      <c r="KM4" s="155"/>
      <c r="KN4" s="155"/>
      <c r="KO4" s="155"/>
      <c r="KP4" s="155"/>
      <c r="KQ4" s="155"/>
      <c r="KR4" s="155"/>
      <c r="KS4" s="155"/>
      <c r="KT4" s="155"/>
      <c r="KU4" s="155"/>
      <c r="KV4" s="155"/>
      <c r="KW4" s="155"/>
      <c r="KX4" s="155"/>
      <c r="KY4" s="155"/>
      <c r="KZ4" s="155"/>
      <c r="LA4" s="155"/>
      <c r="LB4" s="155"/>
      <c r="LC4" s="155"/>
      <c r="LD4" s="155"/>
      <c r="LE4" s="155"/>
      <c r="LF4" s="155"/>
      <c r="LG4" s="155"/>
      <c r="LH4" s="155"/>
      <c r="LI4" s="155"/>
      <c r="LJ4" s="155"/>
      <c r="LK4" s="155"/>
      <c r="LL4" s="155"/>
      <c r="LM4" s="155"/>
      <c r="LN4" s="155"/>
      <c r="LO4" s="155"/>
      <c r="LP4" s="155"/>
      <c r="LQ4" s="155"/>
      <c r="LR4" s="155"/>
      <c r="LS4" s="155"/>
      <c r="LT4" s="155"/>
      <c r="LU4" s="155"/>
      <c r="LV4" s="155"/>
      <c r="LW4" s="155"/>
      <c r="LX4" s="155"/>
      <c r="LY4" s="155"/>
      <c r="LZ4" s="155"/>
      <c r="MA4" s="155"/>
      <c r="MB4" s="155"/>
      <c r="MC4" s="155"/>
      <c r="MD4" s="155"/>
      <c r="ME4" s="155"/>
      <c r="MF4" s="155"/>
      <c r="MG4" s="155"/>
      <c r="MH4" s="155"/>
      <c r="MI4" s="155"/>
      <c r="MJ4" s="155"/>
      <c r="MK4" s="155"/>
      <c r="ML4" s="155"/>
      <c r="MM4" s="155"/>
      <c r="MN4" s="155"/>
      <c r="MO4" s="155"/>
      <c r="MP4" s="155"/>
      <c r="MQ4" s="155"/>
      <c r="MR4" s="155"/>
      <c r="MS4" s="155"/>
      <c r="MT4" s="155"/>
      <c r="MU4" s="155"/>
      <c r="MV4" s="155"/>
      <c r="MW4" s="155"/>
      <c r="MX4" s="155"/>
      <c r="MY4" s="155"/>
      <c r="MZ4" s="155"/>
      <c r="NA4" s="155"/>
      <c r="NB4" s="155"/>
      <c r="NC4" s="155"/>
      <c r="ND4" s="155"/>
      <c r="NE4" s="155"/>
      <c r="NF4" s="155"/>
      <c r="NG4" s="155"/>
      <c r="NH4" s="155"/>
      <c r="NI4" s="155"/>
      <c r="NJ4" s="155"/>
      <c r="NK4" s="155"/>
      <c r="NL4" s="155"/>
      <c r="NM4" s="155"/>
      <c r="NN4" s="155"/>
      <c r="NO4" s="155"/>
      <c r="NP4" s="155"/>
      <c r="NQ4" s="155"/>
      <c r="NR4" s="155"/>
      <c r="NS4" s="155"/>
      <c r="NT4" s="155"/>
      <c r="NU4" s="155"/>
      <c r="NV4" s="155"/>
      <c r="NW4" s="155"/>
      <c r="NX4" s="15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6" t="str">
        <f>データ!H6</f>
        <v>富山県南砺市　南砺市民病院</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175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57" t="s">
        <v>10</v>
      </c>
      <c r="NK8" s="15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5" t="s">
        <v>20</v>
      </c>
      <c r="NK9" s="146"/>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へ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175</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7" t="s">
        <v>22</v>
      </c>
      <c r="NK10" s="148"/>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49492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16674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175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175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43</v>
      </c>
      <c r="NK20" s="103"/>
      <c r="NL20" s="103"/>
      <c r="NM20" s="103"/>
      <c r="NN20" s="103"/>
      <c r="NO20" s="103"/>
      <c r="NP20" s="103"/>
      <c r="NQ20" s="103"/>
      <c r="NR20" s="103"/>
      <c r="NS20" s="103"/>
      <c r="NT20" s="103"/>
      <c r="NU20" s="103"/>
      <c r="NV20" s="103"/>
      <c r="NW20" s="103"/>
      <c r="NX20" s="103"/>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181</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5"/>
      <c r="NK23" s="106"/>
      <c r="NL23" s="106"/>
      <c r="NM23" s="106"/>
      <c r="NN23" s="106"/>
      <c r="NO23" s="106"/>
      <c r="NP23" s="106"/>
      <c r="NQ23" s="106"/>
      <c r="NR23" s="106"/>
      <c r="NS23" s="106"/>
      <c r="NT23" s="106"/>
      <c r="NU23" s="106"/>
      <c r="NV23" s="106"/>
      <c r="NW23" s="106"/>
      <c r="NX23" s="107"/>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5"/>
      <c r="NK24" s="106"/>
      <c r="NL24" s="106"/>
      <c r="NM24" s="106"/>
      <c r="NN24" s="106"/>
      <c r="NO24" s="106"/>
      <c r="NP24" s="106"/>
      <c r="NQ24" s="106"/>
      <c r="NR24" s="106"/>
      <c r="NS24" s="106"/>
      <c r="NT24" s="106"/>
      <c r="NU24" s="106"/>
      <c r="NV24" s="106"/>
      <c r="NW24" s="106"/>
      <c r="NX24" s="107"/>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5"/>
      <c r="NK25" s="106"/>
      <c r="NL25" s="106"/>
      <c r="NM25" s="106"/>
      <c r="NN25" s="106"/>
      <c r="NO25" s="106"/>
      <c r="NP25" s="106"/>
      <c r="NQ25" s="106"/>
      <c r="NR25" s="106"/>
      <c r="NS25" s="106"/>
      <c r="NT25" s="106"/>
      <c r="NU25" s="106"/>
      <c r="NV25" s="106"/>
      <c r="NW25" s="106"/>
      <c r="NX25" s="107"/>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5"/>
      <c r="NK26" s="106"/>
      <c r="NL26" s="106"/>
      <c r="NM26" s="106"/>
      <c r="NN26" s="106"/>
      <c r="NO26" s="106"/>
      <c r="NP26" s="106"/>
      <c r="NQ26" s="106"/>
      <c r="NR26" s="106"/>
      <c r="NS26" s="106"/>
      <c r="NT26" s="106"/>
      <c r="NU26" s="106"/>
      <c r="NV26" s="106"/>
      <c r="NW26" s="106"/>
      <c r="NX26" s="107"/>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6"/>
      <c r="NL27" s="106"/>
      <c r="NM27" s="106"/>
      <c r="NN27" s="106"/>
      <c r="NO27" s="106"/>
      <c r="NP27" s="106"/>
      <c r="NQ27" s="106"/>
      <c r="NR27" s="106"/>
      <c r="NS27" s="106"/>
      <c r="NT27" s="106"/>
      <c r="NU27" s="106"/>
      <c r="NV27" s="106"/>
      <c r="NW27" s="106"/>
      <c r="NX27" s="107"/>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5"/>
      <c r="NK28" s="106"/>
      <c r="NL28" s="106"/>
      <c r="NM28" s="106"/>
      <c r="NN28" s="106"/>
      <c r="NO28" s="106"/>
      <c r="NP28" s="106"/>
      <c r="NQ28" s="106"/>
      <c r="NR28" s="106"/>
      <c r="NS28" s="106"/>
      <c r="NT28" s="106"/>
      <c r="NU28" s="106"/>
      <c r="NV28" s="106"/>
      <c r="NW28" s="106"/>
      <c r="NX28" s="107"/>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5"/>
      <c r="NK29" s="106"/>
      <c r="NL29" s="106"/>
      <c r="NM29" s="106"/>
      <c r="NN29" s="106"/>
      <c r="NO29" s="106"/>
      <c r="NP29" s="106"/>
      <c r="NQ29" s="106"/>
      <c r="NR29" s="106"/>
      <c r="NS29" s="106"/>
      <c r="NT29" s="106"/>
      <c r="NU29" s="106"/>
      <c r="NV29" s="106"/>
      <c r="NW29" s="106"/>
      <c r="NX29" s="107"/>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5"/>
      <c r="NK30" s="106"/>
      <c r="NL30" s="106"/>
      <c r="NM30" s="106"/>
      <c r="NN30" s="106"/>
      <c r="NO30" s="106"/>
      <c r="NP30" s="106"/>
      <c r="NQ30" s="106"/>
      <c r="NR30" s="106"/>
      <c r="NS30" s="106"/>
      <c r="NT30" s="106"/>
      <c r="NU30" s="106"/>
      <c r="NV30" s="106"/>
      <c r="NW30" s="106"/>
      <c r="NX30" s="107"/>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5"/>
      <c r="NK31" s="106"/>
      <c r="NL31" s="106"/>
      <c r="NM31" s="106"/>
      <c r="NN31" s="106"/>
      <c r="NO31" s="106"/>
      <c r="NP31" s="106"/>
      <c r="NQ31" s="106"/>
      <c r="NR31" s="106"/>
      <c r="NS31" s="106"/>
      <c r="NT31" s="106"/>
      <c r="NU31" s="106"/>
      <c r="NV31" s="106"/>
      <c r="NW31" s="106"/>
      <c r="NX31" s="107"/>
      <c r="OC31" s="28" t="s">
        <v>55</v>
      </c>
    </row>
    <row r="32" spans="1:393" ht="13.5" customHeight="1" x14ac:dyDescent="0.15">
      <c r="A32" s="2"/>
      <c r="B32" s="25"/>
      <c r="D32" s="5"/>
      <c r="E32" s="5"/>
      <c r="F32" s="5"/>
      <c r="G32" s="29"/>
      <c r="H32" s="29"/>
      <c r="I32" s="29"/>
      <c r="J32" s="29"/>
      <c r="K32" s="29"/>
      <c r="L32" s="29"/>
      <c r="M32" s="29"/>
      <c r="N32" s="29"/>
      <c r="O32" s="29"/>
      <c r="P32" s="100" t="str">
        <f>データ!$B$11</f>
        <v>H28</v>
      </c>
      <c r="Q32" s="101"/>
      <c r="R32" s="101"/>
      <c r="S32" s="101"/>
      <c r="T32" s="101"/>
      <c r="U32" s="101"/>
      <c r="V32" s="101"/>
      <c r="W32" s="101"/>
      <c r="X32" s="101"/>
      <c r="Y32" s="101"/>
      <c r="Z32" s="101"/>
      <c r="AA32" s="101"/>
      <c r="AB32" s="101"/>
      <c r="AC32" s="101"/>
      <c r="AD32" s="102"/>
      <c r="AE32" s="100" t="str">
        <f>データ!$C$11</f>
        <v>H29</v>
      </c>
      <c r="AF32" s="101"/>
      <c r="AG32" s="101"/>
      <c r="AH32" s="101"/>
      <c r="AI32" s="101"/>
      <c r="AJ32" s="101"/>
      <c r="AK32" s="101"/>
      <c r="AL32" s="101"/>
      <c r="AM32" s="101"/>
      <c r="AN32" s="101"/>
      <c r="AO32" s="101"/>
      <c r="AP32" s="101"/>
      <c r="AQ32" s="101"/>
      <c r="AR32" s="101"/>
      <c r="AS32" s="102"/>
      <c r="AT32" s="100" t="str">
        <f>データ!$D$11</f>
        <v>H30</v>
      </c>
      <c r="AU32" s="101"/>
      <c r="AV32" s="101"/>
      <c r="AW32" s="101"/>
      <c r="AX32" s="101"/>
      <c r="AY32" s="101"/>
      <c r="AZ32" s="101"/>
      <c r="BA32" s="101"/>
      <c r="BB32" s="101"/>
      <c r="BC32" s="101"/>
      <c r="BD32" s="101"/>
      <c r="BE32" s="101"/>
      <c r="BF32" s="101"/>
      <c r="BG32" s="101"/>
      <c r="BH32" s="102"/>
      <c r="BI32" s="100" t="str">
        <f>データ!$E$11</f>
        <v>R01</v>
      </c>
      <c r="BJ32" s="101"/>
      <c r="BK32" s="101"/>
      <c r="BL32" s="101"/>
      <c r="BM32" s="101"/>
      <c r="BN32" s="101"/>
      <c r="BO32" s="101"/>
      <c r="BP32" s="101"/>
      <c r="BQ32" s="101"/>
      <c r="BR32" s="101"/>
      <c r="BS32" s="101"/>
      <c r="BT32" s="101"/>
      <c r="BU32" s="101"/>
      <c r="BV32" s="101"/>
      <c r="BW32" s="102"/>
      <c r="BX32" s="100" t="str">
        <f>データ!$F$11</f>
        <v>R02</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H28</v>
      </c>
      <c r="DE32" s="101"/>
      <c r="DF32" s="101"/>
      <c r="DG32" s="101"/>
      <c r="DH32" s="101"/>
      <c r="DI32" s="101"/>
      <c r="DJ32" s="101"/>
      <c r="DK32" s="101"/>
      <c r="DL32" s="101"/>
      <c r="DM32" s="101"/>
      <c r="DN32" s="101"/>
      <c r="DO32" s="101"/>
      <c r="DP32" s="101"/>
      <c r="DQ32" s="101"/>
      <c r="DR32" s="102"/>
      <c r="DS32" s="100" t="str">
        <f>データ!$C$11</f>
        <v>H29</v>
      </c>
      <c r="DT32" s="101"/>
      <c r="DU32" s="101"/>
      <c r="DV32" s="101"/>
      <c r="DW32" s="101"/>
      <c r="DX32" s="101"/>
      <c r="DY32" s="101"/>
      <c r="DZ32" s="101"/>
      <c r="EA32" s="101"/>
      <c r="EB32" s="101"/>
      <c r="EC32" s="101"/>
      <c r="ED32" s="101"/>
      <c r="EE32" s="101"/>
      <c r="EF32" s="101"/>
      <c r="EG32" s="102"/>
      <c r="EH32" s="100" t="str">
        <f>データ!$D$11</f>
        <v>H30</v>
      </c>
      <c r="EI32" s="101"/>
      <c r="EJ32" s="101"/>
      <c r="EK32" s="101"/>
      <c r="EL32" s="101"/>
      <c r="EM32" s="101"/>
      <c r="EN32" s="101"/>
      <c r="EO32" s="101"/>
      <c r="EP32" s="101"/>
      <c r="EQ32" s="101"/>
      <c r="ER32" s="101"/>
      <c r="ES32" s="101"/>
      <c r="ET32" s="101"/>
      <c r="EU32" s="101"/>
      <c r="EV32" s="102"/>
      <c r="EW32" s="100" t="str">
        <f>データ!$E$11</f>
        <v>R01</v>
      </c>
      <c r="EX32" s="101"/>
      <c r="EY32" s="101"/>
      <c r="EZ32" s="101"/>
      <c r="FA32" s="101"/>
      <c r="FB32" s="101"/>
      <c r="FC32" s="101"/>
      <c r="FD32" s="101"/>
      <c r="FE32" s="101"/>
      <c r="FF32" s="101"/>
      <c r="FG32" s="101"/>
      <c r="FH32" s="101"/>
      <c r="FI32" s="101"/>
      <c r="FJ32" s="101"/>
      <c r="FK32" s="102"/>
      <c r="FL32" s="100" t="str">
        <f>データ!$F$11</f>
        <v>R02</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H28</v>
      </c>
      <c r="GS32" s="101"/>
      <c r="GT32" s="101"/>
      <c r="GU32" s="101"/>
      <c r="GV32" s="101"/>
      <c r="GW32" s="101"/>
      <c r="GX32" s="101"/>
      <c r="GY32" s="101"/>
      <c r="GZ32" s="101"/>
      <c r="HA32" s="101"/>
      <c r="HB32" s="101"/>
      <c r="HC32" s="101"/>
      <c r="HD32" s="101"/>
      <c r="HE32" s="101"/>
      <c r="HF32" s="102"/>
      <c r="HG32" s="100" t="str">
        <f>データ!$C$11</f>
        <v>H29</v>
      </c>
      <c r="HH32" s="101"/>
      <c r="HI32" s="101"/>
      <c r="HJ32" s="101"/>
      <c r="HK32" s="101"/>
      <c r="HL32" s="101"/>
      <c r="HM32" s="101"/>
      <c r="HN32" s="101"/>
      <c r="HO32" s="101"/>
      <c r="HP32" s="101"/>
      <c r="HQ32" s="101"/>
      <c r="HR32" s="101"/>
      <c r="HS32" s="101"/>
      <c r="HT32" s="101"/>
      <c r="HU32" s="102"/>
      <c r="HV32" s="100" t="str">
        <f>データ!$D$11</f>
        <v>H30</v>
      </c>
      <c r="HW32" s="101"/>
      <c r="HX32" s="101"/>
      <c r="HY32" s="101"/>
      <c r="HZ32" s="101"/>
      <c r="IA32" s="101"/>
      <c r="IB32" s="101"/>
      <c r="IC32" s="101"/>
      <c r="ID32" s="101"/>
      <c r="IE32" s="101"/>
      <c r="IF32" s="101"/>
      <c r="IG32" s="101"/>
      <c r="IH32" s="101"/>
      <c r="II32" s="101"/>
      <c r="IJ32" s="102"/>
      <c r="IK32" s="100" t="str">
        <f>データ!$E$11</f>
        <v>R01</v>
      </c>
      <c r="IL32" s="101"/>
      <c r="IM32" s="101"/>
      <c r="IN32" s="101"/>
      <c r="IO32" s="101"/>
      <c r="IP32" s="101"/>
      <c r="IQ32" s="101"/>
      <c r="IR32" s="101"/>
      <c r="IS32" s="101"/>
      <c r="IT32" s="101"/>
      <c r="IU32" s="101"/>
      <c r="IV32" s="101"/>
      <c r="IW32" s="101"/>
      <c r="IX32" s="101"/>
      <c r="IY32" s="102"/>
      <c r="IZ32" s="100" t="str">
        <f>データ!$F$11</f>
        <v>R02</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H28</v>
      </c>
      <c r="KG32" s="101"/>
      <c r="KH32" s="101"/>
      <c r="KI32" s="101"/>
      <c r="KJ32" s="101"/>
      <c r="KK32" s="101"/>
      <c r="KL32" s="101"/>
      <c r="KM32" s="101"/>
      <c r="KN32" s="101"/>
      <c r="KO32" s="101"/>
      <c r="KP32" s="101"/>
      <c r="KQ32" s="101"/>
      <c r="KR32" s="101"/>
      <c r="KS32" s="101"/>
      <c r="KT32" s="102"/>
      <c r="KU32" s="100" t="str">
        <f>データ!$C$11</f>
        <v>H29</v>
      </c>
      <c r="KV32" s="101"/>
      <c r="KW32" s="101"/>
      <c r="KX32" s="101"/>
      <c r="KY32" s="101"/>
      <c r="KZ32" s="101"/>
      <c r="LA32" s="101"/>
      <c r="LB32" s="101"/>
      <c r="LC32" s="101"/>
      <c r="LD32" s="101"/>
      <c r="LE32" s="101"/>
      <c r="LF32" s="101"/>
      <c r="LG32" s="101"/>
      <c r="LH32" s="101"/>
      <c r="LI32" s="102"/>
      <c r="LJ32" s="100" t="str">
        <f>データ!$D$11</f>
        <v>H30</v>
      </c>
      <c r="LK32" s="101"/>
      <c r="LL32" s="101"/>
      <c r="LM32" s="101"/>
      <c r="LN32" s="101"/>
      <c r="LO32" s="101"/>
      <c r="LP32" s="101"/>
      <c r="LQ32" s="101"/>
      <c r="LR32" s="101"/>
      <c r="LS32" s="101"/>
      <c r="LT32" s="101"/>
      <c r="LU32" s="101"/>
      <c r="LV32" s="101"/>
      <c r="LW32" s="101"/>
      <c r="LX32" s="102"/>
      <c r="LY32" s="100" t="str">
        <f>データ!$E$11</f>
        <v>R01</v>
      </c>
      <c r="LZ32" s="101"/>
      <c r="MA32" s="101"/>
      <c r="MB32" s="101"/>
      <c r="MC32" s="101"/>
      <c r="MD32" s="101"/>
      <c r="ME32" s="101"/>
      <c r="MF32" s="101"/>
      <c r="MG32" s="101"/>
      <c r="MH32" s="101"/>
      <c r="MI32" s="101"/>
      <c r="MJ32" s="101"/>
      <c r="MK32" s="101"/>
      <c r="ML32" s="101"/>
      <c r="MM32" s="102"/>
      <c r="MN32" s="100" t="str">
        <f>データ!$F$11</f>
        <v>R02</v>
      </c>
      <c r="MO32" s="101"/>
      <c r="MP32" s="101"/>
      <c r="MQ32" s="101"/>
      <c r="MR32" s="101"/>
      <c r="MS32" s="101"/>
      <c r="MT32" s="101"/>
      <c r="MU32" s="101"/>
      <c r="MV32" s="101"/>
      <c r="MW32" s="101"/>
      <c r="MX32" s="101"/>
      <c r="MY32" s="101"/>
      <c r="MZ32" s="101"/>
      <c r="NA32" s="101"/>
      <c r="NB32" s="102"/>
      <c r="ND32" s="5"/>
      <c r="NE32" s="5"/>
      <c r="NF32" s="5"/>
      <c r="NG32" s="5"/>
      <c r="NH32" s="27"/>
      <c r="NI32" s="2"/>
      <c r="NJ32" s="105"/>
      <c r="NK32" s="106"/>
      <c r="NL32" s="106"/>
      <c r="NM32" s="106"/>
      <c r="NN32" s="106"/>
      <c r="NO32" s="106"/>
      <c r="NP32" s="106"/>
      <c r="NQ32" s="106"/>
      <c r="NR32" s="106"/>
      <c r="NS32" s="106"/>
      <c r="NT32" s="106"/>
      <c r="NU32" s="106"/>
      <c r="NV32" s="106"/>
      <c r="NW32" s="106"/>
      <c r="NX32" s="107"/>
      <c r="OC32" s="28" t="s">
        <v>56</v>
      </c>
    </row>
    <row r="33" spans="1:393" ht="13.5" customHeight="1" x14ac:dyDescent="0.15">
      <c r="A33" s="2"/>
      <c r="B33" s="25"/>
      <c r="D33" s="5"/>
      <c r="E33" s="5"/>
      <c r="F33" s="5"/>
      <c r="G33" s="96" t="s">
        <v>57</v>
      </c>
      <c r="H33" s="96"/>
      <c r="I33" s="96"/>
      <c r="J33" s="96"/>
      <c r="K33" s="96"/>
      <c r="L33" s="96"/>
      <c r="M33" s="96"/>
      <c r="N33" s="96"/>
      <c r="O33" s="96"/>
      <c r="P33" s="85">
        <f>データ!AI7</f>
        <v>98.2</v>
      </c>
      <c r="Q33" s="86"/>
      <c r="R33" s="86"/>
      <c r="S33" s="86"/>
      <c r="T33" s="86"/>
      <c r="U33" s="86"/>
      <c r="V33" s="86"/>
      <c r="W33" s="86"/>
      <c r="X33" s="86"/>
      <c r="Y33" s="86"/>
      <c r="Z33" s="86"/>
      <c r="AA33" s="86"/>
      <c r="AB33" s="86"/>
      <c r="AC33" s="86"/>
      <c r="AD33" s="87"/>
      <c r="AE33" s="85">
        <f>データ!AJ7</f>
        <v>101.4</v>
      </c>
      <c r="AF33" s="86"/>
      <c r="AG33" s="86"/>
      <c r="AH33" s="86"/>
      <c r="AI33" s="86"/>
      <c r="AJ33" s="86"/>
      <c r="AK33" s="86"/>
      <c r="AL33" s="86"/>
      <c r="AM33" s="86"/>
      <c r="AN33" s="86"/>
      <c r="AO33" s="86"/>
      <c r="AP33" s="86"/>
      <c r="AQ33" s="86"/>
      <c r="AR33" s="86"/>
      <c r="AS33" s="87"/>
      <c r="AT33" s="85">
        <f>データ!AK7</f>
        <v>101.4</v>
      </c>
      <c r="AU33" s="86"/>
      <c r="AV33" s="86"/>
      <c r="AW33" s="86"/>
      <c r="AX33" s="86"/>
      <c r="AY33" s="86"/>
      <c r="AZ33" s="86"/>
      <c r="BA33" s="86"/>
      <c r="BB33" s="86"/>
      <c r="BC33" s="86"/>
      <c r="BD33" s="86"/>
      <c r="BE33" s="86"/>
      <c r="BF33" s="86"/>
      <c r="BG33" s="86"/>
      <c r="BH33" s="87"/>
      <c r="BI33" s="85">
        <f>データ!AL7</f>
        <v>100.1</v>
      </c>
      <c r="BJ33" s="86"/>
      <c r="BK33" s="86"/>
      <c r="BL33" s="86"/>
      <c r="BM33" s="86"/>
      <c r="BN33" s="86"/>
      <c r="BO33" s="86"/>
      <c r="BP33" s="86"/>
      <c r="BQ33" s="86"/>
      <c r="BR33" s="86"/>
      <c r="BS33" s="86"/>
      <c r="BT33" s="86"/>
      <c r="BU33" s="86"/>
      <c r="BV33" s="86"/>
      <c r="BW33" s="87"/>
      <c r="BX33" s="85">
        <f>データ!AM7</f>
        <v>98.8</v>
      </c>
      <c r="BY33" s="86"/>
      <c r="BZ33" s="86"/>
      <c r="CA33" s="86"/>
      <c r="CB33" s="86"/>
      <c r="CC33" s="86"/>
      <c r="CD33" s="86"/>
      <c r="CE33" s="86"/>
      <c r="CF33" s="86"/>
      <c r="CG33" s="86"/>
      <c r="CH33" s="86"/>
      <c r="CI33" s="86"/>
      <c r="CJ33" s="86"/>
      <c r="CK33" s="86"/>
      <c r="CL33" s="87"/>
      <c r="CO33" s="5"/>
      <c r="CP33" s="5"/>
      <c r="CQ33" s="5"/>
      <c r="CR33" s="5"/>
      <c r="CS33" s="5"/>
      <c r="CT33" s="5"/>
      <c r="CU33" s="96" t="s">
        <v>57</v>
      </c>
      <c r="CV33" s="96"/>
      <c r="CW33" s="96"/>
      <c r="CX33" s="96"/>
      <c r="CY33" s="96"/>
      <c r="CZ33" s="96"/>
      <c r="DA33" s="96"/>
      <c r="DB33" s="96"/>
      <c r="DC33" s="96"/>
      <c r="DD33" s="85">
        <f>データ!AT7</f>
        <v>89.7</v>
      </c>
      <c r="DE33" s="86"/>
      <c r="DF33" s="86"/>
      <c r="DG33" s="86"/>
      <c r="DH33" s="86"/>
      <c r="DI33" s="86"/>
      <c r="DJ33" s="86"/>
      <c r="DK33" s="86"/>
      <c r="DL33" s="86"/>
      <c r="DM33" s="86"/>
      <c r="DN33" s="86"/>
      <c r="DO33" s="86"/>
      <c r="DP33" s="86"/>
      <c r="DQ33" s="86"/>
      <c r="DR33" s="87"/>
      <c r="DS33" s="85">
        <f>データ!AU7</f>
        <v>93.2</v>
      </c>
      <c r="DT33" s="86"/>
      <c r="DU33" s="86"/>
      <c r="DV33" s="86"/>
      <c r="DW33" s="86"/>
      <c r="DX33" s="86"/>
      <c r="DY33" s="86"/>
      <c r="DZ33" s="86"/>
      <c r="EA33" s="86"/>
      <c r="EB33" s="86"/>
      <c r="EC33" s="86"/>
      <c r="ED33" s="86"/>
      <c r="EE33" s="86"/>
      <c r="EF33" s="86"/>
      <c r="EG33" s="87"/>
      <c r="EH33" s="85">
        <f>データ!AV7</f>
        <v>92.5</v>
      </c>
      <c r="EI33" s="86"/>
      <c r="EJ33" s="86"/>
      <c r="EK33" s="86"/>
      <c r="EL33" s="86"/>
      <c r="EM33" s="86"/>
      <c r="EN33" s="86"/>
      <c r="EO33" s="86"/>
      <c r="EP33" s="86"/>
      <c r="EQ33" s="86"/>
      <c r="ER33" s="86"/>
      <c r="ES33" s="86"/>
      <c r="ET33" s="86"/>
      <c r="EU33" s="86"/>
      <c r="EV33" s="87"/>
      <c r="EW33" s="85">
        <f>データ!AW7</f>
        <v>92.2</v>
      </c>
      <c r="EX33" s="86"/>
      <c r="EY33" s="86"/>
      <c r="EZ33" s="86"/>
      <c r="FA33" s="86"/>
      <c r="FB33" s="86"/>
      <c r="FC33" s="86"/>
      <c r="FD33" s="86"/>
      <c r="FE33" s="86"/>
      <c r="FF33" s="86"/>
      <c r="FG33" s="86"/>
      <c r="FH33" s="86"/>
      <c r="FI33" s="86"/>
      <c r="FJ33" s="86"/>
      <c r="FK33" s="87"/>
      <c r="FL33" s="85">
        <f>データ!AX7</f>
        <v>86.8</v>
      </c>
      <c r="FM33" s="86"/>
      <c r="FN33" s="86"/>
      <c r="FO33" s="86"/>
      <c r="FP33" s="86"/>
      <c r="FQ33" s="86"/>
      <c r="FR33" s="86"/>
      <c r="FS33" s="86"/>
      <c r="FT33" s="86"/>
      <c r="FU33" s="86"/>
      <c r="FV33" s="86"/>
      <c r="FW33" s="86"/>
      <c r="FX33" s="86"/>
      <c r="FY33" s="86"/>
      <c r="FZ33" s="87"/>
      <c r="GA33" s="5"/>
      <c r="GB33" s="5"/>
      <c r="GC33" s="5"/>
      <c r="GD33" s="5"/>
      <c r="GE33" s="5"/>
      <c r="GF33" s="5"/>
      <c r="GG33" s="5"/>
      <c r="GH33" s="5"/>
      <c r="GI33" s="96" t="s">
        <v>57</v>
      </c>
      <c r="GJ33" s="96"/>
      <c r="GK33" s="96"/>
      <c r="GL33" s="96"/>
      <c r="GM33" s="96"/>
      <c r="GN33" s="96"/>
      <c r="GO33" s="96"/>
      <c r="GP33" s="96"/>
      <c r="GQ33" s="96"/>
      <c r="GR33" s="85">
        <f>データ!BE7</f>
        <v>55.7</v>
      </c>
      <c r="GS33" s="86"/>
      <c r="GT33" s="86"/>
      <c r="GU33" s="86"/>
      <c r="GV33" s="86"/>
      <c r="GW33" s="86"/>
      <c r="GX33" s="86"/>
      <c r="GY33" s="86"/>
      <c r="GZ33" s="86"/>
      <c r="HA33" s="86"/>
      <c r="HB33" s="86"/>
      <c r="HC33" s="86"/>
      <c r="HD33" s="86"/>
      <c r="HE33" s="86"/>
      <c r="HF33" s="87"/>
      <c r="HG33" s="85">
        <f>データ!BF7</f>
        <v>51.5</v>
      </c>
      <c r="HH33" s="86"/>
      <c r="HI33" s="86"/>
      <c r="HJ33" s="86"/>
      <c r="HK33" s="86"/>
      <c r="HL33" s="86"/>
      <c r="HM33" s="86"/>
      <c r="HN33" s="86"/>
      <c r="HO33" s="86"/>
      <c r="HP33" s="86"/>
      <c r="HQ33" s="86"/>
      <c r="HR33" s="86"/>
      <c r="HS33" s="86"/>
      <c r="HT33" s="86"/>
      <c r="HU33" s="87"/>
      <c r="HV33" s="85">
        <f>データ!BG7</f>
        <v>47.9</v>
      </c>
      <c r="HW33" s="86"/>
      <c r="HX33" s="86"/>
      <c r="HY33" s="86"/>
      <c r="HZ33" s="86"/>
      <c r="IA33" s="86"/>
      <c r="IB33" s="86"/>
      <c r="IC33" s="86"/>
      <c r="ID33" s="86"/>
      <c r="IE33" s="86"/>
      <c r="IF33" s="86"/>
      <c r="IG33" s="86"/>
      <c r="IH33" s="86"/>
      <c r="II33" s="86"/>
      <c r="IJ33" s="87"/>
      <c r="IK33" s="85">
        <f>データ!BH7</f>
        <v>48.6</v>
      </c>
      <c r="IL33" s="86"/>
      <c r="IM33" s="86"/>
      <c r="IN33" s="86"/>
      <c r="IO33" s="86"/>
      <c r="IP33" s="86"/>
      <c r="IQ33" s="86"/>
      <c r="IR33" s="86"/>
      <c r="IS33" s="86"/>
      <c r="IT33" s="86"/>
      <c r="IU33" s="86"/>
      <c r="IV33" s="86"/>
      <c r="IW33" s="86"/>
      <c r="IX33" s="86"/>
      <c r="IY33" s="87"/>
      <c r="IZ33" s="85">
        <f>データ!BI7</f>
        <v>53.2</v>
      </c>
      <c r="JA33" s="86"/>
      <c r="JB33" s="86"/>
      <c r="JC33" s="86"/>
      <c r="JD33" s="86"/>
      <c r="JE33" s="86"/>
      <c r="JF33" s="86"/>
      <c r="JG33" s="86"/>
      <c r="JH33" s="86"/>
      <c r="JI33" s="86"/>
      <c r="JJ33" s="86"/>
      <c r="JK33" s="86"/>
      <c r="JL33" s="86"/>
      <c r="JM33" s="86"/>
      <c r="JN33" s="87"/>
      <c r="JO33" s="5"/>
      <c r="JP33" s="5"/>
      <c r="JQ33" s="5"/>
      <c r="JR33" s="5"/>
      <c r="JS33" s="5"/>
      <c r="JT33" s="5"/>
      <c r="JU33" s="5"/>
      <c r="JV33" s="5"/>
      <c r="JW33" s="96" t="s">
        <v>57</v>
      </c>
      <c r="JX33" s="96"/>
      <c r="JY33" s="96"/>
      <c r="JZ33" s="96"/>
      <c r="KA33" s="96"/>
      <c r="KB33" s="96"/>
      <c r="KC33" s="96"/>
      <c r="KD33" s="96"/>
      <c r="KE33" s="96"/>
      <c r="KF33" s="85">
        <f>データ!BP7</f>
        <v>80.099999999999994</v>
      </c>
      <c r="KG33" s="86"/>
      <c r="KH33" s="86"/>
      <c r="KI33" s="86"/>
      <c r="KJ33" s="86"/>
      <c r="KK33" s="86"/>
      <c r="KL33" s="86"/>
      <c r="KM33" s="86"/>
      <c r="KN33" s="86"/>
      <c r="KO33" s="86"/>
      <c r="KP33" s="86"/>
      <c r="KQ33" s="86"/>
      <c r="KR33" s="86"/>
      <c r="KS33" s="86"/>
      <c r="KT33" s="87"/>
      <c r="KU33" s="85">
        <f>データ!BQ7</f>
        <v>85.5</v>
      </c>
      <c r="KV33" s="86"/>
      <c r="KW33" s="86"/>
      <c r="KX33" s="86"/>
      <c r="KY33" s="86"/>
      <c r="KZ33" s="86"/>
      <c r="LA33" s="86"/>
      <c r="LB33" s="86"/>
      <c r="LC33" s="86"/>
      <c r="LD33" s="86"/>
      <c r="LE33" s="86"/>
      <c r="LF33" s="86"/>
      <c r="LG33" s="86"/>
      <c r="LH33" s="86"/>
      <c r="LI33" s="87"/>
      <c r="LJ33" s="85">
        <f>データ!BR7</f>
        <v>86.2</v>
      </c>
      <c r="LK33" s="86"/>
      <c r="LL33" s="86"/>
      <c r="LM33" s="86"/>
      <c r="LN33" s="86"/>
      <c r="LO33" s="86"/>
      <c r="LP33" s="86"/>
      <c r="LQ33" s="86"/>
      <c r="LR33" s="86"/>
      <c r="LS33" s="86"/>
      <c r="LT33" s="86"/>
      <c r="LU33" s="86"/>
      <c r="LV33" s="86"/>
      <c r="LW33" s="86"/>
      <c r="LX33" s="87"/>
      <c r="LY33" s="85">
        <f>データ!BS7</f>
        <v>86.3</v>
      </c>
      <c r="LZ33" s="86"/>
      <c r="MA33" s="86"/>
      <c r="MB33" s="86"/>
      <c r="MC33" s="86"/>
      <c r="MD33" s="86"/>
      <c r="ME33" s="86"/>
      <c r="MF33" s="86"/>
      <c r="MG33" s="86"/>
      <c r="MH33" s="86"/>
      <c r="MI33" s="86"/>
      <c r="MJ33" s="86"/>
      <c r="MK33" s="86"/>
      <c r="ML33" s="86"/>
      <c r="MM33" s="87"/>
      <c r="MN33" s="85">
        <f>データ!BT7</f>
        <v>79.3</v>
      </c>
      <c r="MO33" s="86"/>
      <c r="MP33" s="86"/>
      <c r="MQ33" s="86"/>
      <c r="MR33" s="86"/>
      <c r="MS33" s="86"/>
      <c r="MT33" s="86"/>
      <c r="MU33" s="86"/>
      <c r="MV33" s="86"/>
      <c r="MW33" s="86"/>
      <c r="MX33" s="86"/>
      <c r="MY33" s="86"/>
      <c r="MZ33" s="86"/>
      <c r="NA33" s="86"/>
      <c r="NB33" s="87"/>
      <c r="ND33" s="5"/>
      <c r="NE33" s="5"/>
      <c r="NF33" s="5"/>
      <c r="NG33" s="5"/>
      <c r="NH33" s="27"/>
      <c r="NI33" s="2"/>
      <c r="NJ33" s="105"/>
      <c r="NK33" s="106"/>
      <c r="NL33" s="106"/>
      <c r="NM33" s="106"/>
      <c r="NN33" s="106"/>
      <c r="NO33" s="106"/>
      <c r="NP33" s="106"/>
      <c r="NQ33" s="106"/>
      <c r="NR33" s="106"/>
      <c r="NS33" s="106"/>
      <c r="NT33" s="106"/>
      <c r="NU33" s="106"/>
      <c r="NV33" s="106"/>
      <c r="NW33" s="106"/>
      <c r="NX33" s="107"/>
      <c r="OC33" s="28" t="s">
        <v>58</v>
      </c>
    </row>
    <row r="34" spans="1:393" ht="13.5" customHeight="1" x14ac:dyDescent="0.15">
      <c r="A34" s="2"/>
      <c r="B34" s="25"/>
      <c r="D34" s="5"/>
      <c r="E34" s="5"/>
      <c r="F34" s="5"/>
      <c r="G34" s="96" t="s">
        <v>59</v>
      </c>
      <c r="H34" s="96"/>
      <c r="I34" s="96"/>
      <c r="J34" s="96"/>
      <c r="K34" s="96"/>
      <c r="L34" s="96"/>
      <c r="M34" s="96"/>
      <c r="N34" s="96"/>
      <c r="O34" s="96"/>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96" t="s">
        <v>59</v>
      </c>
      <c r="CV34" s="96"/>
      <c r="CW34" s="96"/>
      <c r="CX34" s="96"/>
      <c r="CY34" s="96"/>
      <c r="CZ34" s="96"/>
      <c r="DA34" s="96"/>
      <c r="DB34" s="96"/>
      <c r="DC34" s="96"/>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96" t="s">
        <v>59</v>
      </c>
      <c r="GJ34" s="96"/>
      <c r="GK34" s="96"/>
      <c r="GL34" s="96"/>
      <c r="GM34" s="96"/>
      <c r="GN34" s="96"/>
      <c r="GO34" s="96"/>
      <c r="GP34" s="96"/>
      <c r="GQ34" s="96"/>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96" t="s">
        <v>59</v>
      </c>
      <c r="JX34" s="96"/>
      <c r="JY34" s="96"/>
      <c r="JZ34" s="96"/>
      <c r="KA34" s="96"/>
      <c r="KB34" s="96"/>
      <c r="KC34" s="96"/>
      <c r="KD34" s="96"/>
      <c r="KE34" s="96"/>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08"/>
      <c r="NK34" s="109"/>
      <c r="NL34" s="109"/>
      <c r="NM34" s="109"/>
      <c r="NN34" s="109"/>
      <c r="NO34" s="109"/>
      <c r="NP34" s="109"/>
      <c r="NQ34" s="109"/>
      <c r="NR34" s="109"/>
      <c r="NS34" s="109"/>
      <c r="NT34" s="109"/>
      <c r="NU34" s="109"/>
      <c r="NV34" s="109"/>
      <c r="NW34" s="109"/>
      <c r="NX34" s="110"/>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61</v>
      </c>
      <c r="NK35" s="103"/>
      <c r="NL35" s="103"/>
      <c r="NM35" s="103"/>
      <c r="NN35" s="103"/>
      <c r="NO35" s="103"/>
      <c r="NP35" s="103"/>
      <c r="NQ35" s="103"/>
      <c r="NR35" s="103"/>
      <c r="NS35" s="103"/>
      <c r="NT35" s="103"/>
      <c r="NU35" s="103"/>
      <c r="NV35" s="103"/>
      <c r="NW35" s="103"/>
      <c r="NX35" s="103"/>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7" t="s">
        <v>183</v>
      </c>
      <c r="NK39" s="168"/>
      <c r="NL39" s="168"/>
      <c r="NM39" s="168"/>
      <c r="NN39" s="168"/>
      <c r="NO39" s="168"/>
      <c r="NP39" s="168"/>
      <c r="NQ39" s="168"/>
      <c r="NR39" s="168"/>
      <c r="NS39" s="168"/>
      <c r="NT39" s="168"/>
      <c r="NU39" s="168"/>
      <c r="NV39" s="168"/>
      <c r="NW39" s="168"/>
      <c r="NX39" s="169"/>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7"/>
      <c r="NK40" s="168"/>
      <c r="NL40" s="168"/>
      <c r="NM40" s="168"/>
      <c r="NN40" s="168"/>
      <c r="NO40" s="168"/>
      <c r="NP40" s="168"/>
      <c r="NQ40" s="168"/>
      <c r="NR40" s="168"/>
      <c r="NS40" s="168"/>
      <c r="NT40" s="168"/>
      <c r="NU40" s="168"/>
      <c r="NV40" s="168"/>
      <c r="NW40" s="168"/>
      <c r="NX40" s="169"/>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7"/>
      <c r="NK41" s="168"/>
      <c r="NL41" s="168"/>
      <c r="NM41" s="168"/>
      <c r="NN41" s="168"/>
      <c r="NO41" s="168"/>
      <c r="NP41" s="168"/>
      <c r="NQ41" s="168"/>
      <c r="NR41" s="168"/>
      <c r="NS41" s="168"/>
      <c r="NT41" s="168"/>
      <c r="NU41" s="168"/>
      <c r="NV41" s="168"/>
      <c r="NW41" s="168"/>
      <c r="NX41" s="169"/>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7"/>
      <c r="NK42" s="168"/>
      <c r="NL42" s="168"/>
      <c r="NM42" s="168"/>
      <c r="NN42" s="168"/>
      <c r="NO42" s="168"/>
      <c r="NP42" s="168"/>
      <c r="NQ42" s="168"/>
      <c r="NR42" s="168"/>
      <c r="NS42" s="168"/>
      <c r="NT42" s="168"/>
      <c r="NU42" s="168"/>
      <c r="NV42" s="168"/>
      <c r="NW42" s="168"/>
      <c r="NX42" s="169"/>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7"/>
      <c r="NK43" s="168"/>
      <c r="NL43" s="168"/>
      <c r="NM43" s="168"/>
      <c r="NN43" s="168"/>
      <c r="NO43" s="168"/>
      <c r="NP43" s="168"/>
      <c r="NQ43" s="168"/>
      <c r="NR43" s="168"/>
      <c r="NS43" s="168"/>
      <c r="NT43" s="168"/>
      <c r="NU43" s="168"/>
      <c r="NV43" s="168"/>
      <c r="NW43" s="168"/>
      <c r="NX43" s="169"/>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7"/>
      <c r="NK44" s="168"/>
      <c r="NL44" s="168"/>
      <c r="NM44" s="168"/>
      <c r="NN44" s="168"/>
      <c r="NO44" s="168"/>
      <c r="NP44" s="168"/>
      <c r="NQ44" s="168"/>
      <c r="NR44" s="168"/>
      <c r="NS44" s="168"/>
      <c r="NT44" s="168"/>
      <c r="NU44" s="168"/>
      <c r="NV44" s="168"/>
      <c r="NW44" s="168"/>
      <c r="NX44" s="169"/>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7"/>
      <c r="NK45" s="168"/>
      <c r="NL45" s="168"/>
      <c r="NM45" s="168"/>
      <c r="NN45" s="168"/>
      <c r="NO45" s="168"/>
      <c r="NP45" s="168"/>
      <c r="NQ45" s="168"/>
      <c r="NR45" s="168"/>
      <c r="NS45" s="168"/>
      <c r="NT45" s="168"/>
      <c r="NU45" s="168"/>
      <c r="NV45" s="168"/>
      <c r="NW45" s="168"/>
      <c r="NX45" s="169"/>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7"/>
      <c r="NK46" s="168"/>
      <c r="NL46" s="168"/>
      <c r="NM46" s="168"/>
      <c r="NN46" s="168"/>
      <c r="NO46" s="168"/>
      <c r="NP46" s="168"/>
      <c r="NQ46" s="168"/>
      <c r="NR46" s="168"/>
      <c r="NS46" s="168"/>
      <c r="NT46" s="168"/>
      <c r="NU46" s="168"/>
      <c r="NV46" s="168"/>
      <c r="NW46" s="168"/>
      <c r="NX46" s="169"/>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7"/>
      <c r="NK47" s="168"/>
      <c r="NL47" s="168"/>
      <c r="NM47" s="168"/>
      <c r="NN47" s="168"/>
      <c r="NO47" s="168"/>
      <c r="NP47" s="168"/>
      <c r="NQ47" s="168"/>
      <c r="NR47" s="168"/>
      <c r="NS47" s="168"/>
      <c r="NT47" s="168"/>
      <c r="NU47" s="168"/>
      <c r="NV47" s="168"/>
      <c r="NW47" s="168"/>
      <c r="NX47" s="169"/>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7"/>
      <c r="NK48" s="168"/>
      <c r="NL48" s="168"/>
      <c r="NM48" s="168"/>
      <c r="NN48" s="168"/>
      <c r="NO48" s="168"/>
      <c r="NP48" s="168"/>
      <c r="NQ48" s="168"/>
      <c r="NR48" s="168"/>
      <c r="NS48" s="168"/>
      <c r="NT48" s="168"/>
      <c r="NU48" s="168"/>
      <c r="NV48" s="168"/>
      <c r="NW48" s="168"/>
      <c r="NX48" s="169"/>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7"/>
      <c r="NK49" s="168"/>
      <c r="NL49" s="168"/>
      <c r="NM49" s="168"/>
      <c r="NN49" s="168"/>
      <c r="NO49" s="168"/>
      <c r="NP49" s="168"/>
      <c r="NQ49" s="168"/>
      <c r="NR49" s="168"/>
      <c r="NS49" s="168"/>
      <c r="NT49" s="168"/>
      <c r="NU49" s="168"/>
      <c r="NV49" s="168"/>
      <c r="NW49" s="168"/>
      <c r="NX49" s="169"/>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7"/>
      <c r="NK50" s="168"/>
      <c r="NL50" s="168"/>
      <c r="NM50" s="168"/>
      <c r="NN50" s="168"/>
      <c r="NO50" s="168"/>
      <c r="NP50" s="168"/>
      <c r="NQ50" s="168"/>
      <c r="NR50" s="168"/>
      <c r="NS50" s="168"/>
      <c r="NT50" s="168"/>
      <c r="NU50" s="168"/>
      <c r="NV50" s="168"/>
      <c r="NW50" s="168"/>
      <c r="NX50" s="169"/>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70"/>
      <c r="NK51" s="171"/>
      <c r="NL51" s="171"/>
      <c r="NM51" s="171"/>
      <c r="NN51" s="171"/>
      <c r="NO51" s="171"/>
      <c r="NP51" s="171"/>
      <c r="NQ51" s="171"/>
      <c r="NR51" s="171"/>
      <c r="NS51" s="171"/>
      <c r="NT51" s="171"/>
      <c r="NU51" s="171"/>
      <c r="NV51" s="171"/>
      <c r="NW51" s="171"/>
      <c r="NX51" s="172"/>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0" t="str">
        <f>データ!$B$11</f>
        <v>H28</v>
      </c>
      <c r="Q54" s="101"/>
      <c r="R54" s="101"/>
      <c r="S54" s="101"/>
      <c r="T54" s="101"/>
      <c r="U54" s="101"/>
      <c r="V54" s="101"/>
      <c r="W54" s="101"/>
      <c r="X54" s="101"/>
      <c r="Y54" s="101"/>
      <c r="Z54" s="101"/>
      <c r="AA54" s="101"/>
      <c r="AB54" s="101"/>
      <c r="AC54" s="101"/>
      <c r="AD54" s="102"/>
      <c r="AE54" s="100" t="str">
        <f>データ!$C$11</f>
        <v>H29</v>
      </c>
      <c r="AF54" s="101"/>
      <c r="AG54" s="101"/>
      <c r="AH54" s="101"/>
      <c r="AI54" s="101"/>
      <c r="AJ54" s="101"/>
      <c r="AK54" s="101"/>
      <c r="AL54" s="101"/>
      <c r="AM54" s="101"/>
      <c r="AN54" s="101"/>
      <c r="AO54" s="101"/>
      <c r="AP54" s="101"/>
      <c r="AQ54" s="101"/>
      <c r="AR54" s="101"/>
      <c r="AS54" s="102"/>
      <c r="AT54" s="100" t="str">
        <f>データ!$D$11</f>
        <v>H30</v>
      </c>
      <c r="AU54" s="101"/>
      <c r="AV54" s="101"/>
      <c r="AW54" s="101"/>
      <c r="AX54" s="101"/>
      <c r="AY54" s="101"/>
      <c r="AZ54" s="101"/>
      <c r="BA54" s="101"/>
      <c r="BB54" s="101"/>
      <c r="BC54" s="101"/>
      <c r="BD54" s="101"/>
      <c r="BE54" s="101"/>
      <c r="BF54" s="101"/>
      <c r="BG54" s="101"/>
      <c r="BH54" s="102"/>
      <c r="BI54" s="100" t="str">
        <f>データ!$E$11</f>
        <v>R01</v>
      </c>
      <c r="BJ54" s="101"/>
      <c r="BK54" s="101"/>
      <c r="BL54" s="101"/>
      <c r="BM54" s="101"/>
      <c r="BN54" s="101"/>
      <c r="BO54" s="101"/>
      <c r="BP54" s="101"/>
      <c r="BQ54" s="101"/>
      <c r="BR54" s="101"/>
      <c r="BS54" s="101"/>
      <c r="BT54" s="101"/>
      <c r="BU54" s="101"/>
      <c r="BV54" s="101"/>
      <c r="BW54" s="102"/>
      <c r="BX54" s="100" t="str">
        <f>データ!$F$11</f>
        <v>R02</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H28</v>
      </c>
      <c r="DE54" s="101"/>
      <c r="DF54" s="101"/>
      <c r="DG54" s="101"/>
      <c r="DH54" s="101"/>
      <c r="DI54" s="101"/>
      <c r="DJ54" s="101"/>
      <c r="DK54" s="101"/>
      <c r="DL54" s="101"/>
      <c r="DM54" s="101"/>
      <c r="DN54" s="101"/>
      <c r="DO54" s="101"/>
      <c r="DP54" s="101"/>
      <c r="DQ54" s="101"/>
      <c r="DR54" s="102"/>
      <c r="DS54" s="100" t="str">
        <f>データ!$C$11</f>
        <v>H29</v>
      </c>
      <c r="DT54" s="101"/>
      <c r="DU54" s="101"/>
      <c r="DV54" s="101"/>
      <c r="DW54" s="101"/>
      <c r="DX54" s="101"/>
      <c r="DY54" s="101"/>
      <c r="DZ54" s="101"/>
      <c r="EA54" s="101"/>
      <c r="EB54" s="101"/>
      <c r="EC54" s="101"/>
      <c r="ED54" s="101"/>
      <c r="EE54" s="101"/>
      <c r="EF54" s="101"/>
      <c r="EG54" s="102"/>
      <c r="EH54" s="100" t="str">
        <f>データ!$D$11</f>
        <v>H30</v>
      </c>
      <c r="EI54" s="101"/>
      <c r="EJ54" s="101"/>
      <c r="EK54" s="101"/>
      <c r="EL54" s="101"/>
      <c r="EM54" s="101"/>
      <c r="EN54" s="101"/>
      <c r="EO54" s="101"/>
      <c r="EP54" s="101"/>
      <c r="EQ54" s="101"/>
      <c r="ER54" s="101"/>
      <c r="ES54" s="101"/>
      <c r="ET54" s="101"/>
      <c r="EU54" s="101"/>
      <c r="EV54" s="102"/>
      <c r="EW54" s="100" t="str">
        <f>データ!$E$11</f>
        <v>R01</v>
      </c>
      <c r="EX54" s="101"/>
      <c r="EY54" s="101"/>
      <c r="EZ54" s="101"/>
      <c r="FA54" s="101"/>
      <c r="FB54" s="101"/>
      <c r="FC54" s="101"/>
      <c r="FD54" s="101"/>
      <c r="FE54" s="101"/>
      <c r="FF54" s="101"/>
      <c r="FG54" s="101"/>
      <c r="FH54" s="101"/>
      <c r="FI54" s="101"/>
      <c r="FJ54" s="101"/>
      <c r="FK54" s="102"/>
      <c r="FL54" s="100" t="str">
        <f>データ!$F$11</f>
        <v>R02</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H28</v>
      </c>
      <c r="GS54" s="101"/>
      <c r="GT54" s="101"/>
      <c r="GU54" s="101"/>
      <c r="GV54" s="101"/>
      <c r="GW54" s="101"/>
      <c r="GX54" s="101"/>
      <c r="GY54" s="101"/>
      <c r="GZ54" s="101"/>
      <c r="HA54" s="101"/>
      <c r="HB54" s="101"/>
      <c r="HC54" s="101"/>
      <c r="HD54" s="101"/>
      <c r="HE54" s="101"/>
      <c r="HF54" s="102"/>
      <c r="HG54" s="100" t="str">
        <f>データ!$C$11</f>
        <v>H29</v>
      </c>
      <c r="HH54" s="101"/>
      <c r="HI54" s="101"/>
      <c r="HJ54" s="101"/>
      <c r="HK54" s="101"/>
      <c r="HL54" s="101"/>
      <c r="HM54" s="101"/>
      <c r="HN54" s="101"/>
      <c r="HO54" s="101"/>
      <c r="HP54" s="101"/>
      <c r="HQ54" s="101"/>
      <c r="HR54" s="101"/>
      <c r="HS54" s="101"/>
      <c r="HT54" s="101"/>
      <c r="HU54" s="102"/>
      <c r="HV54" s="100" t="str">
        <f>データ!$D$11</f>
        <v>H30</v>
      </c>
      <c r="HW54" s="101"/>
      <c r="HX54" s="101"/>
      <c r="HY54" s="101"/>
      <c r="HZ54" s="101"/>
      <c r="IA54" s="101"/>
      <c r="IB54" s="101"/>
      <c r="IC54" s="101"/>
      <c r="ID54" s="101"/>
      <c r="IE54" s="101"/>
      <c r="IF54" s="101"/>
      <c r="IG54" s="101"/>
      <c r="IH54" s="101"/>
      <c r="II54" s="101"/>
      <c r="IJ54" s="102"/>
      <c r="IK54" s="100" t="str">
        <f>データ!$E$11</f>
        <v>R01</v>
      </c>
      <c r="IL54" s="101"/>
      <c r="IM54" s="101"/>
      <c r="IN54" s="101"/>
      <c r="IO54" s="101"/>
      <c r="IP54" s="101"/>
      <c r="IQ54" s="101"/>
      <c r="IR54" s="101"/>
      <c r="IS54" s="101"/>
      <c r="IT54" s="101"/>
      <c r="IU54" s="101"/>
      <c r="IV54" s="101"/>
      <c r="IW54" s="101"/>
      <c r="IX54" s="101"/>
      <c r="IY54" s="102"/>
      <c r="IZ54" s="100" t="str">
        <f>データ!$F$11</f>
        <v>R02</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H28</v>
      </c>
      <c r="KG54" s="101"/>
      <c r="KH54" s="101"/>
      <c r="KI54" s="101"/>
      <c r="KJ54" s="101"/>
      <c r="KK54" s="101"/>
      <c r="KL54" s="101"/>
      <c r="KM54" s="101"/>
      <c r="KN54" s="101"/>
      <c r="KO54" s="101"/>
      <c r="KP54" s="101"/>
      <c r="KQ54" s="101"/>
      <c r="KR54" s="101"/>
      <c r="KS54" s="101"/>
      <c r="KT54" s="102"/>
      <c r="KU54" s="100" t="str">
        <f>データ!$C$11</f>
        <v>H29</v>
      </c>
      <c r="KV54" s="101"/>
      <c r="KW54" s="101"/>
      <c r="KX54" s="101"/>
      <c r="KY54" s="101"/>
      <c r="KZ54" s="101"/>
      <c r="LA54" s="101"/>
      <c r="LB54" s="101"/>
      <c r="LC54" s="101"/>
      <c r="LD54" s="101"/>
      <c r="LE54" s="101"/>
      <c r="LF54" s="101"/>
      <c r="LG54" s="101"/>
      <c r="LH54" s="101"/>
      <c r="LI54" s="102"/>
      <c r="LJ54" s="100" t="str">
        <f>データ!$D$11</f>
        <v>H30</v>
      </c>
      <c r="LK54" s="101"/>
      <c r="LL54" s="101"/>
      <c r="LM54" s="101"/>
      <c r="LN54" s="101"/>
      <c r="LO54" s="101"/>
      <c r="LP54" s="101"/>
      <c r="LQ54" s="101"/>
      <c r="LR54" s="101"/>
      <c r="LS54" s="101"/>
      <c r="LT54" s="101"/>
      <c r="LU54" s="101"/>
      <c r="LV54" s="101"/>
      <c r="LW54" s="101"/>
      <c r="LX54" s="102"/>
      <c r="LY54" s="100" t="str">
        <f>データ!$E$11</f>
        <v>R01</v>
      </c>
      <c r="LZ54" s="101"/>
      <c r="MA54" s="101"/>
      <c r="MB54" s="101"/>
      <c r="MC54" s="101"/>
      <c r="MD54" s="101"/>
      <c r="ME54" s="101"/>
      <c r="MF54" s="101"/>
      <c r="MG54" s="101"/>
      <c r="MH54" s="101"/>
      <c r="MI54" s="101"/>
      <c r="MJ54" s="101"/>
      <c r="MK54" s="101"/>
      <c r="ML54" s="101"/>
      <c r="MM54" s="102"/>
      <c r="MN54" s="100" t="str">
        <f>データ!$F$11</f>
        <v>R02</v>
      </c>
      <c r="MO54" s="101"/>
      <c r="MP54" s="101"/>
      <c r="MQ54" s="101"/>
      <c r="MR54" s="101"/>
      <c r="MS54" s="101"/>
      <c r="MT54" s="101"/>
      <c r="MU54" s="101"/>
      <c r="MV54" s="101"/>
      <c r="MW54" s="101"/>
      <c r="MX54" s="101"/>
      <c r="MY54" s="101"/>
      <c r="MZ54" s="101"/>
      <c r="NA54" s="101"/>
      <c r="NB54" s="102"/>
      <c r="NC54" s="5"/>
      <c r="ND54" s="5"/>
      <c r="NE54" s="5"/>
      <c r="NF54" s="5"/>
      <c r="NG54" s="5"/>
      <c r="NH54" s="27"/>
      <c r="NI54" s="2"/>
      <c r="NJ54" s="111" t="s">
        <v>180</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96" t="s">
        <v>57</v>
      </c>
      <c r="H55" s="96"/>
      <c r="I55" s="96"/>
      <c r="J55" s="96"/>
      <c r="K55" s="96"/>
      <c r="L55" s="96"/>
      <c r="M55" s="96"/>
      <c r="N55" s="96"/>
      <c r="O55" s="96"/>
      <c r="P55" s="97">
        <f>データ!CA7</f>
        <v>36103</v>
      </c>
      <c r="Q55" s="98"/>
      <c r="R55" s="98"/>
      <c r="S55" s="98"/>
      <c r="T55" s="98"/>
      <c r="U55" s="98"/>
      <c r="V55" s="98"/>
      <c r="W55" s="98"/>
      <c r="X55" s="98"/>
      <c r="Y55" s="98"/>
      <c r="Z55" s="98"/>
      <c r="AA55" s="98"/>
      <c r="AB55" s="98"/>
      <c r="AC55" s="98"/>
      <c r="AD55" s="99"/>
      <c r="AE55" s="97">
        <f>データ!CB7</f>
        <v>35831</v>
      </c>
      <c r="AF55" s="98"/>
      <c r="AG55" s="98"/>
      <c r="AH55" s="98"/>
      <c r="AI55" s="98"/>
      <c r="AJ55" s="98"/>
      <c r="AK55" s="98"/>
      <c r="AL55" s="98"/>
      <c r="AM55" s="98"/>
      <c r="AN55" s="98"/>
      <c r="AO55" s="98"/>
      <c r="AP55" s="98"/>
      <c r="AQ55" s="98"/>
      <c r="AR55" s="98"/>
      <c r="AS55" s="99"/>
      <c r="AT55" s="97">
        <f>データ!CC7</f>
        <v>38507</v>
      </c>
      <c r="AU55" s="98"/>
      <c r="AV55" s="98"/>
      <c r="AW55" s="98"/>
      <c r="AX55" s="98"/>
      <c r="AY55" s="98"/>
      <c r="AZ55" s="98"/>
      <c r="BA55" s="98"/>
      <c r="BB55" s="98"/>
      <c r="BC55" s="98"/>
      <c r="BD55" s="98"/>
      <c r="BE55" s="98"/>
      <c r="BF55" s="98"/>
      <c r="BG55" s="98"/>
      <c r="BH55" s="99"/>
      <c r="BI55" s="97">
        <f>データ!CD7</f>
        <v>38326</v>
      </c>
      <c r="BJ55" s="98"/>
      <c r="BK55" s="98"/>
      <c r="BL55" s="98"/>
      <c r="BM55" s="98"/>
      <c r="BN55" s="98"/>
      <c r="BO55" s="98"/>
      <c r="BP55" s="98"/>
      <c r="BQ55" s="98"/>
      <c r="BR55" s="98"/>
      <c r="BS55" s="98"/>
      <c r="BT55" s="98"/>
      <c r="BU55" s="98"/>
      <c r="BV55" s="98"/>
      <c r="BW55" s="99"/>
      <c r="BX55" s="97">
        <f>データ!CE7</f>
        <v>38765</v>
      </c>
      <c r="BY55" s="98"/>
      <c r="BZ55" s="98"/>
      <c r="CA55" s="98"/>
      <c r="CB55" s="98"/>
      <c r="CC55" s="98"/>
      <c r="CD55" s="98"/>
      <c r="CE55" s="98"/>
      <c r="CF55" s="98"/>
      <c r="CG55" s="98"/>
      <c r="CH55" s="98"/>
      <c r="CI55" s="98"/>
      <c r="CJ55" s="98"/>
      <c r="CK55" s="98"/>
      <c r="CL55" s="99"/>
      <c r="CO55" s="5"/>
      <c r="CP55" s="5"/>
      <c r="CQ55" s="5"/>
      <c r="CR55" s="5"/>
      <c r="CS55" s="5"/>
      <c r="CT55" s="5"/>
      <c r="CU55" s="96" t="s">
        <v>57</v>
      </c>
      <c r="CV55" s="96"/>
      <c r="CW55" s="96"/>
      <c r="CX55" s="96"/>
      <c r="CY55" s="96"/>
      <c r="CZ55" s="96"/>
      <c r="DA55" s="96"/>
      <c r="DB55" s="96"/>
      <c r="DC55" s="96"/>
      <c r="DD55" s="97">
        <f>データ!CL7</f>
        <v>9792</v>
      </c>
      <c r="DE55" s="98"/>
      <c r="DF55" s="98"/>
      <c r="DG55" s="98"/>
      <c r="DH55" s="98"/>
      <c r="DI55" s="98"/>
      <c r="DJ55" s="98"/>
      <c r="DK55" s="98"/>
      <c r="DL55" s="98"/>
      <c r="DM55" s="98"/>
      <c r="DN55" s="98"/>
      <c r="DO55" s="98"/>
      <c r="DP55" s="98"/>
      <c r="DQ55" s="98"/>
      <c r="DR55" s="99"/>
      <c r="DS55" s="97">
        <f>データ!CM7</f>
        <v>10240</v>
      </c>
      <c r="DT55" s="98"/>
      <c r="DU55" s="98"/>
      <c r="DV55" s="98"/>
      <c r="DW55" s="98"/>
      <c r="DX55" s="98"/>
      <c r="DY55" s="98"/>
      <c r="DZ55" s="98"/>
      <c r="EA55" s="98"/>
      <c r="EB55" s="98"/>
      <c r="EC55" s="98"/>
      <c r="ED55" s="98"/>
      <c r="EE55" s="98"/>
      <c r="EF55" s="98"/>
      <c r="EG55" s="99"/>
      <c r="EH55" s="97">
        <f>データ!CN7</f>
        <v>10676</v>
      </c>
      <c r="EI55" s="98"/>
      <c r="EJ55" s="98"/>
      <c r="EK55" s="98"/>
      <c r="EL55" s="98"/>
      <c r="EM55" s="98"/>
      <c r="EN55" s="98"/>
      <c r="EO55" s="98"/>
      <c r="EP55" s="98"/>
      <c r="EQ55" s="98"/>
      <c r="ER55" s="98"/>
      <c r="ES55" s="98"/>
      <c r="ET55" s="98"/>
      <c r="EU55" s="98"/>
      <c r="EV55" s="99"/>
      <c r="EW55" s="97">
        <f>データ!CO7</f>
        <v>10472</v>
      </c>
      <c r="EX55" s="98"/>
      <c r="EY55" s="98"/>
      <c r="EZ55" s="98"/>
      <c r="FA55" s="98"/>
      <c r="FB55" s="98"/>
      <c r="FC55" s="98"/>
      <c r="FD55" s="98"/>
      <c r="FE55" s="98"/>
      <c r="FF55" s="98"/>
      <c r="FG55" s="98"/>
      <c r="FH55" s="98"/>
      <c r="FI55" s="98"/>
      <c r="FJ55" s="98"/>
      <c r="FK55" s="99"/>
      <c r="FL55" s="97">
        <f>データ!CP7</f>
        <v>11868</v>
      </c>
      <c r="FM55" s="98"/>
      <c r="FN55" s="98"/>
      <c r="FO55" s="98"/>
      <c r="FP55" s="98"/>
      <c r="FQ55" s="98"/>
      <c r="FR55" s="98"/>
      <c r="FS55" s="98"/>
      <c r="FT55" s="98"/>
      <c r="FU55" s="98"/>
      <c r="FV55" s="98"/>
      <c r="FW55" s="98"/>
      <c r="FX55" s="98"/>
      <c r="FY55" s="98"/>
      <c r="FZ55" s="99"/>
      <c r="GA55" s="5"/>
      <c r="GB55" s="5"/>
      <c r="GC55" s="5"/>
      <c r="GD55" s="5"/>
      <c r="GE55" s="5"/>
      <c r="GF55" s="5"/>
      <c r="GG55" s="5"/>
      <c r="GH55" s="5"/>
      <c r="GI55" s="96" t="s">
        <v>57</v>
      </c>
      <c r="GJ55" s="96"/>
      <c r="GK55" s="96"/>
      <c r="GL55" s="96"/>
      <c r="GM55" s="96"/>
      <c r="GN55" s="96"/>
      <c r="GO55" s="96"/>
      <c r="GP55" s="96"/>
      <c r="GQ55" s="96"/>
      <c r="GR55" s="85">
        <f>データ!CW7</f>
        <v>72</v>
      </c>
      <c r="GS55" s="86"/>
      <c r="GT55" s="86"/>
      <c r="GU55" s="86"/>
      <c r="GV55" s="86"/>
      <c r="GW55" s="86"/>
      <c r="GX55" s="86"/>
      <c r="GY55" s="86"/>
      <c r="GZ55" s="86"/>
      <c r="HA55" s="86"/>
      <c r="HB55" s="86"/>
      <c r="HC55" s="86"/>
      <c r="HD55" s="86"/>
      <c r="HE55" s="86"/>
      <c r="HF55" s="87"/>
      <c r="HG55" s="85">
        <f>データ!CX7</f>
        <v>68.400000000000006</v>
      </c>
      <c r="HH55" s="86"/>
      <c r="HI55" s="86"/>
      <c r="HJ55" s="86"/>
      <c r="HK55" s="86"/>
      <c r="HL55" s="86"/>
      <c r="HM55" s="86"/>
      <c r="HN55" s="86"/>
      <c r="HO55" s="86"/>
      <c r="HP55" s="86"/>
      <c r="HQ55" s="86"/>
      <c r="HR55" s="86"/>
      <c r="HS55" s="86"/>
      <c r="HT55" s="86"/>
      <c r="HU55" s="87"/>
      <c r="HV55" s="85">
        <f>データ!CY7</f>
        <v>68.7</v>
      </c>
      <c r="HW55" s="86"/>
      <c r="HX55" s="86"/>
      <c r="HY55" s="86"/>
      <c r="HZ55" s="86"/>
      <c r="IA55" s="86"/>
      <c r="IB55" s="86"/>
      <c r="IC55" s="86"/>
      <c r="ID55" s="86"/>
      <c r="IE55" s="86"/>
      <c r="IF55" s="86"/>
      <c r="IG55" s="86"/>
      <c r="IH55" s="86"/>
      <c r="II55" s="86"/>
      <c r="IJ55" s="87"/>
      <c r="IK55" s="85">
        <f>データ!CZ7</f>
        <v>70.599999999999994</v>
      </c>
      <c r="IL55" s="86"/>
      <c r="IM55" s="86"/>
      <c r="IN55" s="86"/>
      <c r="IO55" s="86"/>
      <c r="IP55" s="86"/>
      <c r="IQ55" s="86"/>
      <c r="IR55" s="86"/>
      <c r="IS55" s="86"/>
      <c r="IT55" s="86"/>
      <c r="IU55" s="86"/>
      <c r="IV55" s="86"/>
      <c r="IW55" s="86"/>
      <c r="IX55" s="86"/>
      <c r="IY55" s="87"/>
      <c r="IZ55" s="85">
        <f>データ!DA7</f>
        <v>70.7</v>
      </c>
      <c r="JA55" s="86"/>
      <c r="JB55" s="86"/>
      <c r="JC55" s="86"/>
      <c r="JD55" s="86"/>
      <c r="JE55" s="86"/>
      <c r="JF55" s="86"/>
      <c r="JG55" s="86"/>
      <c r="JH55" s="86"/>
      <c r="JI55" s="86"/>
      <c r="JJ55" s="86"/>
      <c r="JK55" s="86"/>
      <c r="JL55" s="86"/>
      <c r="JM55" s="86"/>
      <c r="JN55" s="87"/>
      <c r="JO55" s="5"/>
      <c r="JP55" s="5"/>
      <c r="JQ55" s="5"/>
      <c r="JR55" s="5"/>
      <c r="JS55" s="5"/>
      <c r="JT55" s="5"/>
      <c r="JU55" s="5"/>
      <c r="JV55" s="5"/>
      <c r="JW55" s="96" t="s">
        <v>57</v>
      </c>
      <c r="JX55" s="96"/>
      <c r="JY55" s="96"/>
      <c r="JZ55" s="96"/>
      <c r="KA55" s="96"/>
      <c r="KB55" s="96"/>
      <c r="KC55" s="96"/>
      <c r="KD55" s="96"/>
      <c r="KE55" s="96"/>
      <c r="KF55" s="85">
        <f>データ!DH7</f>
        <v>13.8</v>
      </c>
      <c r="KG55" s="86"/>
      <c r="KH55" s="86"/>
      <c r="KI55" s="86"/>
      <c r="KJ55" s="86"/>
      <c r="KK55" s="86"/>
      <c r="KL55" s="86"/>
      <c r="KM55" s="86"/>
      <c r="KN55" s="86"/>
      <c r="KO55" s="86"/>
      <c r="KP55" s="86"/>
      <c r="KQ55" s="86"/>
      <c r="KR55" s="86"/>
      <c r="KS55" s="86"/>
      <c r="KT55" s="87"/>
      <c r="KU55" s="85">
        <f>データ!DI7</f>
        <v>14.3</v>
      </c>
      <c r="KV55" s="86"/>
      <c r="KW55" s="86"/>
      <c r="KX55" s="86"/>
      <c r="KY55" s="86"/>
      <c r="KZ55" s="86"/>
      <c r="LA55" s="86"/>
      <c r="LB55" s="86"/>
      <c r="LC55" s="86"/>
      <c r="LD55" s="86"/>
      <c r="LE55" s="86"/>
      <c r="LF55" s="86"/>
      <c r="LG55" s="86"/>
      <c r="LH55" s="86"/>
      <c r="LI55" s="87"/>
      <c r="LJ55" s="85">
        <f>データ!DJ7</f>
        <v>14.3</v>
      </c>
      <c r="LK55" s="86"/>
      <c r="LL55" s="86"/>
      <c r="LM55" s="86"/>
      <c r="LN55" s="86"/>
      <c r="LO55" s="86"/>
      <c r="LP55" s="86"/>
      <c r="LQ55" s="86"/>
      <c r="LR55" s="86"/>
      <c r="LS55" s="86"/>
      <c r="LT55" s="86"/>
      <c r="LU55" s="86"/>
      <c r="LV55" s="86"/>
      <c r="LW55" s="86"/>
      <c r="LX55" s="87"/>
      <c r="LY55" s="85">
        <f>データ!DK7</f>
        <v>13.1</v>
      </c>
      <c r="LZ55" s="86"/>
      <c r="MA55" s="86"/>
      <c r="MB55" s="86"/>
      <c r="MC55" s="86"/>
      <c r="MD55" s="86"/>
      <c r="ME55" s="86"/>
      <c r="MF55" s="86"/>
      <c r="MG55" s="86"/>
      <c r="MH55" s="86"/>
      <c r="MI55" s="86"/>
      <c r="MJ55" s="86"/>
      <c r="MK55" s="86"/>
      <c r="ML55" s="86"/>
      <c r="MM55" s="87"/>
      <c r="MN55" s="85">
        <f>データ!DL7</f>
        <v>13.2</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96" t="s">
        <v>59</v>
      </c>
      <c r="H56" s="96"/>
      <c r="I56" s="96"/>
      <c r="J56" s="96"/>
      <c r="K56" s="96"/>
      <c r="L56" s="96"/>
      <c r="M56" s="96"/>
      <c r="N56" s="96"/>
      <c r="O56" s="96"/>
      <c r="P56" s="97">
        <f>データ!CF7</f>
        <v>33492</v>
      </c>
      <c r="Q56" s="98"/>
      <c r="R56" s="98"/>
      <c r="S56" s="98"/>
      <c r="T56" s="98"/>
      <c r="U56" s="98"/>
      <c r="V56" s="98"/>
      <c r="W56" s="98"/>
      <c r="X56" s="98"/>
      <c r="Y56" s="98"/>
      <c r="Z56" s="98"/>
      <c r="AA56" s="98"/>
      <c r="AB56" s="98"/>
      <c r="AC56" s="98"/>
      <c r="AD56" s="99"/>
      <c r="AE56" s="97">
        <f>データ!CG7</f>
        <v>34136</v>
      </c>
      <c r="AF56" s="98"/>
      <c r="AG56" s="98"/>
      <c r="AH56" s="98"/>
      <c r="AI56" s="98"/>
      <c r="AJ56" s="98"/>
      <c r="AK56" s="98"/>
      <c r="AL56" s="98"/>
      <c r="AM56" s="98"/>
      <c r="AN56" s="98"/>
      <c r="AO56" s="98"/>
      <c r="AP56" s="98"/>
      <c r="AQ56" s="98"/>
      <c r="AR56" s="98"/>
      <c r="AS56" s="99"/>
      <c r="AT56" s="97">
        <f>データ!CH7</f>
        <v>34924</v>
      </c>
      <c r="AU56" s="98"/>
      <c r="AV56" s="98"/>
      <c r="AW56" s="98"/>
      <c r="AX56" s="98"/>
      <c r="AY56" s="98"/>
      <c r="AZ56" s="98"/>
      <c r="BA56" s="98"/>
      <c r="BB56" s="98"/>
      <c r="BC56" s="98"/>
      <c r="BD56" s="98"/>
      <c r="BE56" s="98"/>
      <c r="BF56" s="98"/>
      <c r="BG56" s="98"/>
      <c r="BH56" s="99"/>
      <c r="BI56" s="97">
        <f>データ!CI7</f>
        <v>35788</v>
      </c>
      <c r="BJ56" s="98"/>
      <c r="BK56" s="98"/>
      <c r="BL56" s="98"/>
      <c r="BM56" s="98"/>
      <c r="BN56" s="98"/>
      <c r="BO56" s="98"/>
      <c r="BP56" s="98"/>
      <c r="BQ56" s="98"/>
      <c r="BR56" s="98"/>
      <c r="BS56" s="98"/>
      <c r="BT56" s="98"/>
      <c r="BU56" s="98"/>
      <c r="BV56" s="98"/>
      <c r="BW56" s="99"/>
      <c r="BX56" s="97">
        <f>データ!CJ7</f>
        <v>37855</v>
      </c>
      <c r="BY56" s="98"/>
      <c r="BZ56" s="98"/>
      <c r="CA56" s="98"/>
      <c r="CB56" s="98"/>
      <c r="CC56" s="98"/>
      <c r="CD56" s="98"/>
      <c r="CE56" s="98"/>
      <c r="CF56" s="98"/>
      <c r="CG56" s="98"/>
      <c r="CH56" s="98"/>
      <c r="CI56" s="98"/>
      <c r="CJ56" s="98"/>
      <c r="CK56" s="98"/>
      <c r="CL56" s="99"/>
      <c r="CO56" s="5"/>
      <c r="CP56" s="5"/>
      <c r="CQ56" s="5"/>
      <c r="CR56" s="5"/>
      <c r="CS56" s="5"/>
      <c r="CT56" s="5"/>
      <c r="CU56" s="96" t="s">
        <v>59</v>
      </c>
      <c r="CV56" s="96"/>
      <c r="CW56" s="96"/>
      <c r="CX56" s="96"/>
      <c r="CY56" s="96"/>
      <c r="CZ56" s="96"/>
      <c r="DA56" s="96"/>
      <c r="DB56" s="96"/>
      <c r="DC56" s="96"/>
      <c r="DD56" s="97">
        <f>データ!CQ7</f>
        <v>9976</v>
      </c>
      <c r="DE56" s="98"/>
      <c r="DF56" s="98"/>
      <c r="DG56" s="98"/>
      <c r="DH56" s="98"/>
      <c r="DI56" s="98"/>
      <c r="DJ56" s="98"/>
      <c r="DK56" s="98"/>
      <c r="DL56" s="98"/>
      <c r="DM56" s="98"/>
      <c r="DN56" s="98"/>
      <c r="DO56" s="98"/>
      <c r="DP56" s="98"/>
      <c r="DQ56" s="98"/>
      <c r="DR56" s="99"/>
      <c r="DS56" s="97">
        <f>データ!CR7</f>
        <v>10130</v>
      </c>
      <c r="DT56" s="98"/>
      <c r="DU56" s="98"/>
      <c r="DV56" s="98"/>
      <c r="DW56" s="98"/>
      <c r="DX56" s="98"/>
      <c r="DY56" s="98"/>
      <c r="DZ56" s="98"/>
      <c r="EA56" s="98"/>
      <c r="EB56" s="98"/>
      <c r="EC56" s="98"/>
      <c r="ED56" s="98"/>
      <c r="EE56" s="98"/>
      <c r="EF56" s="98"/>
      <c r="EG56" s="99"/>
      <c r="EH56" s="97">
        <f>データ!CS7</f>
        <v>10244</v>
      </c>
      <c r="EI56" s="98"/>
      <c r="EJ56" s="98"/>
      <c r="EK56" s="98"/>
      <c r="EL56" s="98"/>
      <c r="EM56" s="98"/>
      <c r="EN56" s="98"/>
      <c r="EO56" s="98"/>
      <c r="EP56" s="98"/>
      <c r="EQ56" s="98"/>
      <c r="ER56" s="98"/>
      <c r="ES56" s="98"/>
      <c r="ET56" s="98"/>
      <c r="EU56" s="98"/>
      <c r="EV56" s="99"/>
      <c r="EW56" s="97">
        <f>データ!CT7</f>
        <v>10602</v>
      </c>
      <c r="EX56" s="98"/>
      <c r="EY56" s="98"/>
      <c r="EZ56" s="98"/>
      <c r="FA56" s="98"/>
      <c r="FB56" s="98"/>
      <c r="FC56" s="98"/>
      <c r="FD56" s="98"/>
      <c r="FE56" s="98"/>
      <c r="FF56" s="98"/>
      <c r="FG56" s="98"/>
      <c r="FH56" s="98"/>
      <c r="FI56" s="98"/>
      <c r="FJ56" s="98"/>
      <c r="FK56" s="99"/>
      <c r="FL56" s="97">
        <f>データ!CU7</f>
        <v>11234</v>
      </c>
      <c r="FM56" s="98"/>
      <c r="FN56" s="98"/>
      <c r="FO56" s="98"/>
      <c r="FP56" s="98"/>
      <c r="FQ56" s="98"/>
      <c r="FR56" s="98"/>
      <c r="FS56" s="98"/>
      <c r="FT56" s="98"/>
      <c r="FU56" s="98"/>
      <c r="FV56" s="98"/>
      <c r="FW56" s="98"/>
      <c r="FX56" s="98"/>
      <c r="FY56" s="98"/>
      <c r="FZ56" s="99"/>
      <c r="GA56" s="5"/>
      <c r="GB56" s="5"/>
      <c r="GC56" s="5"/>
      <c r="GD56" s="5"/>
      <c r="GE56" s="5"/>
      <c r="GF56" s="5"/>
      <c r="GG56" s="5"/>
      <c r="GH56" s="5"/>
      <c r="GI56" s="96" t="s">
        <v>59</v>
      </c>
      <c r="GJ56" s="96"/>
      <c r="GK56" s="96"/>
      <c r="GL56" s="96"/>
      <c r="GM56" s="96"/>
      <c r="GN56" s="96"/>
      <c r="GO56" s="96"/>
      <c r="GP56" s="96"/>
      <c r="GQ56" s="96"/>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96" t="s">
        <v>59</v>
      </c>
      <c r="JX56" s="96"/>
      <c r="JY56" s="96"/>
      <c r="JZ56" s="96"/>
      <c r="KA56" s="96"/>
      <c r="KB56" s="96"/>
      <c r="KC56" s="96"/>
      <c r="KD56" s="96"/>
      <c r="KE56" s="96"/>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9" t="s">
        <v>182</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37.700000000000003</v>
      </c>
      <c r="V79" s="80"/>
      <c r="W79" s="80"/>
      <c r="X79" s="80"/>
      <c r="Y79" s="80"/>
      <c r="Z79" s="80"/>
      <c r="AA79" s="80"/>
      <c r="AB79" s="80"/>
      <c r="AC79" s="80"/>
      <c r="AD79" s="80"/>
      <c r="AE79" s="80"/>
      <c r="AF79" s="80"/>
      <c r="AG79" s="80"/>
      <c r="AH79" s="80"/>
      <c r="AI79" s="80"/>
      <c r="AJ79" s="80"/>
      <c r="AK79" s="80"/>
      <c r="AL79" s="80"/>
      <c r="AM79" s="80"/>
      <c r="AN79" s="80">
        <f>データ!DT7</f>
        <v>40.299999999999997</v>
      </c>
      <c r="AO79" s="80"/>
      <c r="AP79" s="80"/>
      <c r="AQ79" s="80"/>
      <c r="AR79" s="80"/>
      <c r="AS79" s="80"/>
      <c r="AT79" s="80"/>
      <c r="AU79" s="80"/>
      <c r="AV79" s="80"/>
      <c r="AW79" s="80"/>
      <c r="AX79" s="80"/>
      <c r="AY79" s="80"/>
      <c r="AZ79" s="80"/>
      <c r="BA79" s="80"/>
      <c r="BB79" s="80"/>
      <c r="BC79" s="80"/>
      <c r="BD79" s="80"/>
      <c r="BE79" s="80"/>
      <c r="BF79" s="80"/>
      <c r="BG79" s="80">
        <f>データ!DU7</f>
        <v>43.2</v>
      </c>
      <c r="BH79" s="80"/>
      <c r="BI79" s="80"/>
      <c r="BJ79" s="80"/>
      <c r="BK79" s="80"/>
      <c r="BL79" s="80"/>
      <c r="BM79" s="80"/>
      <c r="BN79" s="80"/>
      <c r="BO79" s="80"/>
      <c r="BP79" s="80"/>
      <c r="BQ79" s="80"/>
      <c r="BR79" s="80"/>
      <c r="BS79" s="80"/>
      <c r="BT79" s="80"/>
      <c r="BU79" s="80"/>
      <c r="BV79" s="80"/>
      <c r="BW79" s="80"/>
      <c r="BX79" s="80"/>
      <c r="BY79" s="80"/>
      <c r="BZ79" s="80">
        <f>データ!DV7</f>
        <v>44.3</v>
      </c>
      <c r="CA79" s="80"/>
      <c r="CB79" s="80"/>
      <c r="CC79" s="80"/>
      <c r="CD79" s="80"/>
      <c r="CE79" s="80"/>
      <c r="CF79" s="80"/>
      <c r="CG79" s="80"/>
      <c r="CH79" s="80"/>
      <c r="CI79" s="80"/>
      <c r="CJ79" s="80"/>
      <c r="CK79" s="80"/>
      <c r="CL79" s="80"/>
      <c r="CM79" s="80"/>
      <c r="CN79" s="80"/>
      <c r="CO79" s="80"/>
      <c r="CP79" s="80"/>
      <c r="CQ79" s="80"/>
      <c r="CR79" s="80"/>
      <c r="CS79" s="80">
        <f>データ!DW7</f>
        <v>46.2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71.099999999999994</v>
      </c>
      <c r="EP79" s="80"/>
      <c r="EQ79" s="80"/>
      <c r="ER79" s="80"/>
      <c r="ES79" s="80"/>
      <c r="ET79" s="80"/>
      <c r="EU79" s="80"/>
      <c r="EV79" s="80"/>
      <c r="EW79" s="80"/>
      <c r="EX79" s="80"/>
      <c r="EY79" s="80"/>
      <c r="EZ79" s="80"/>
      <c r="FA79" s="80"/>
      <c r="FB79" s="80"/>
      <c r="FC79" s="80"/>
      <c r="FD79" s="80"/>
      <c r="FE79" s="80"/>
      <c r="FF79" s="80"/>
      <c r="FG79" s="80"/>
      <c r="FH79" s="80">
        <f>データ!EE7</f>
        <v>74.599999999999994</v>
      </c>
      <c r="FI79" s="80"/>
      <c r="FJ79" s="80"/>
      <c r="FK79" s="80"/>
      <c r="FL79" s="80"/>
      <c r="FM79" s="80"/>
      <c r="FN79" s="80"/>
      <c r="FO79" s="80"/>
      <c r="FP79" s="80"/>
      <c r="FQ79" s="80"/>
      <c r="FR79" s="80"/>
      <c r="FS79" s="80"/>
      <c r="FT79" s="80"/>
      <c r="FU79" s="80"/>
      <c r="FV79" s="80"/>
      <c r="FW79" s="80"/>
      <c r="FX79" s="80"/>
      <c r="FY79" s="80"/>
      <c r="FZ79" s="80"/>
      <c r="GA79" s="80">
        <f>データ!EF7</f>
        <v>78.7</v>
      </c>
      <c r="GB79" s="80"/>
      <c r="GC79" s="80"/>
      <c r="GD79" s="80"/>
      <c r="GE79" s="80"/>
      <c r="GF79" s="80"/>
      <c r="GG79" s="80"/>
      <c r="GH79" s="80"/>
      <c r="GI79" s="80"/>
      <c r="GJ79" s="80"/>
      <c r="GK79" s="80"/>
      <c r="GL79" s="80"/>
      <c r="GM79" s="80"/>
      <c r="GN79" s="80"/>
      <c r="GO79" s="80"/>
      <c r="GP79" s="80"/>
      <c r="GQ79" s="80"/>
      <c r="GR79" s="80"/>
      <c r="GS79" s="80"/>
      <c r="GT79" s="80">
        <f>データ!EG7</f>
        <v>71.099999999999994</v>
      </c>
      <c r="GU79" s="80"/>
      <c r="GV79" s="80"/>
      <c r="GW79" s="80"/>
      <c r="GX79" s="80"/>
      <c r="GY79" s="80"/>
      <c r="GZ79" s="80"/>
      <c r="HA79" s="80"/>
      <c r="HB79" s="80"/>
      <c r="HC79" s="80"/>
      <c r="HD79" s="80"/>
      <c r="HE79" s="80"/>
      <c r="HF79" s="80"/>
      <c r="HG79" s="80"/>
      <c r="HH79" s="80"/>
      <c r="HI79" s="80"/>
      <c r="HJ79" s="80"/>
      <c r="HK79" s="80"/>
      <c r="HL79" s="80"/>
      <c r="HM79" s="80">
        <f>データ!EH7</f>
        <v>69.8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48420326</v>
      </c>
      <c r="JK79" s="79"/>
      <c r="JL79" s="79"/>
      <c r="JM79" s="79"/>
      <c r="JN79" s="79"/>
      <c r="JO79" s="79"/>
      <c r="JP79" s="79"/>
      <c r="JQ79" s="79"/>
      <c r="JR79" s="79"/>
      <c r="JS79" s="79"/>
      <c r="JT79" s="79"/>
      <c r="JU79" s="79"/>
      <c r="JV79" s="79"/>
      <c r="JW79" s="79"/>
      <c r="JX79" s="79"/>
      <c r="JY79" s="79"/>
      <c r="JZ79" s="79"/>
      <c r="KA79" s="79"/>
      <c r="KB79" s="79"/>
      <c r="KC79" s="79">
        <f>データ!EP7</f>
        <v>48354629</v>
      </c>
      <c r="KD79" s="79"/>
      <c r="KE79" s="79"/>
      <c r="KF79" s="79"/>
      <c r="KG79" s="79"/>
      <c r="KH79" s="79"/>
      <c r="KI79" s="79"/>
      <c r="KJ79" s="79"/>
      <c r="KK79" s="79"/>
      <c r="KL79" s="79"/>
      <c r="KM79" s="79"/>
      <c r="KN79" s="79"/>
      <c r="KO79" s="79"/>
      <c r="KP79" s="79"/>
      <c r="KQ79" s="79"/>
      <c r="KR79" s="79"/>
      <c r="KS79" s="79"/>
      <c r="KT79" s="79"/>
      <c r="KU79" s="79"/>
      <c r="KV79" s="79">
        <f>データ!EQ7</f>
        <v>48592491</v>
      </c>
      <c r="KW79" s="79"/>
      <c r="KX79" s="79"/>
      <c r="KY79" s="79"/>
      <c r="KZ79" s="79"/>
      <c r="LA79" s="79"/>
      <c r="LB79" s="79"/>
      <c r="LC79" s="79"/>
      <c r="LD79" s="79"/>
      <c r="LE79" s="79"/>
      <c r="LF79" s="79"/>
      <c r="LG79" s="79"/>
      <c r="LH79" s="79"/>
      <c r="LI79" s="79"/>
      <c r="LJ79" s="79"/>
      <c r="LK79" s="79"/>
      <c r="LL79" s="79"/>
      <c r="LM79" s="79"/>
      <c r="LN79" s="79"/>
      <c r="LO79" s="79">
        <f>データ!ER7</f>
        <v>49240383</v>
      </c>
      <c r="LP79" s="79"/>
      <c r="LQ79" s="79"/>
      <c r="LR79" s="79"/>
      <c r="LS79" s="79"/>
      <c r="LT79" s="79"/>
      <c r="LU79" s="79"/>
      <c r="LV79" s="79"/>
      <c r="LW79" s="79"/>
      <c r="LX79" s="79"/>
      <c r="LY79" s="79"/>
      <c r="LZ79" s="79"/>
      <c r="MA79" s="79"/>
      <c r="MB79" s="79"/>
      <c r="MC79" s="79"/>
      <c r="MD79" s="79"/>
      <c r="ME79" s="79"/>
      <c r="MF79" s="79"/>
      <c r="MG79" s="79"/>
      <c r="MH79" s="79">
        <f>データ!ES7</f>
        <v>49235554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2"/>
      <c r="NK84" s="153"/>
      <c r="NL84" s="153"/>
      <c r="NM84" s="153"/>
      <c r="NN84" s="153"/>
      <c r="NO84" s="153"/>
      <c r="NP84" s="153"/>
      <c r="NQ84" s="153"/>
      <c r="NR84" s="153"/>
      <c r="NS84" s="153"/>
      <c r="NT84" s="153"/>
      <c r="NU84" s="153"/>
      <c r="NV84" s="153"/>
      <c r="NW84" s="153"/>
      <c r="NX84" s="154"/>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aTW4AX6PTckk5zBiNmNZo/EJZcn9W7or0XlHN+I3N0oJQlpGN3pYQpkiCmA1aXyIsePZfhhKvzize7OGr0xwQ==" saltValue="SIWGaOS5fq/SiUKvCZp5/A==" spinCount="100000" sheet="1" objects="1" scenarios="1" formatCells="0" formatColumns="0" formatRows="0"/>
  <mergeCells count="263">
    <mergeCell ref="NJ70:NX84"/>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NJ54:NX67"/>
    <mergeCell ref="LY54:MM54"/>
    <mergeCell ref="MN54:NB54"/>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154</v>
      </c>
      <c r="AV5" s="62" t="s">
        <v>145</v>
      </c>
      <c r="AW5" s="62" t="s">
        <v>146</v>
      </c>
      <c r="AX5" s="62" t="s">
        <v>147</v>
      </c>
      <c r="AY5" s="62" t="s">
        <v>148</v>
      </c>
      <c r="AZ5" s="62" t="s">
        <v>149</v>
      </c>
      <c r="BA5" s="62" t="s">
        <v>150</v>
      </c>
      <c r="BB5" s="62" t="s">
        <v>151</v>
      </c>
      <c r="BC5" s="62" t="s">
        <v>152</v>
      </c>
      <c r="BD5" s="62" t="s">
        <v>153</v>
      </c>
      <c r="BE5" s="62" t="s">
        <v>143</v>
      </c>
      <c r="BF5" s="62" t="s">
        <v>144</v>
      </c>
      <c r="BG5" s="62" t="s">
        <v>145</v>
      </c>
      <c r="BH5" s="62" t="s">
        <v>155</v>
      </c>
      <c r="BI5" s="62" t="s">
        <v>147</v>
      </c>
      <c r="BJ5" s="62" t="s">
        <v>148</v>
      </c>
      <c r="BK5" s="62" t="s">
        <v>149</v>
      </c>
      <c r="BL5" s="62" t="s">
        <v>150</v>
      </c>
      <c r="BM5" s="62" t="s">
        <v>151</v>
      </c>
      <c r="BN5" s="62" t="s">
        <v>152</v>
      </c>
      <c r="BO5" s="62" t="s">
        <v>153</v>
      </c>
      <c r="BP5" s="62" t="s">
        <v>143</v>
      </c>
      <c r="BQ5" s="62" t="s">
        <v>144</v>
      </c>
      <c r="BR5" s="62" t="s">
        <v>145</v>
      </c>
      <c r="BS5" s="62" t="s">
        <v>146</v>
      </c>
      <c r="BT5" s="62" t="s">
        <v>147</v>
      </c>
      <c r="BU5" s="62" t="s">
        <v>148</v>
      </c>
      <c r="BV5" s="62" t="s">
        <v>149</v>
      </c>
      <c r="BW5" s="62" t="s">
        <v>150</v>
      </c>
      <c r="BX5" s="62" t="s">
        <v>151</v>
      </c>
      <c r="BY5" s="62" t="s">
        <v>152</v>
      </c>
      <c r="BZ5" s="62" t="s">
        <v>153</v>
      </c>
      <c r="CA5" s="62" t="s">
        <v>143</v>
      </c>
      <c r="CB5" s="62" t="s">
        <v>144</v>
      </c>
      <c r="CC5" s="62" t="s">
        <v>145</v>
      </c>
      <c r="CD5" s="62" t="s">
        <v>146</v>
      </c>
      <c r="CE5" s="62" t="s">
        <v>147</v>
      </c>
      <c r="CF5" s="62" t="s">
        <v>148</v>
      </c>
      <c r="CG5" s="62" t="s">
        <v>149</v>
      </c>
      <c r="CH5" s="62" t="s">
        <v>150</v>
      </c>
      <c r="CI5" s="62" t="s">
        <v>151</v>
      </c>
      <c r="CJ5" s="62" t="s">
        <v>152</v>
      </c>
      <c r="CK5" s="62" t="s">
        <v>153</v>
      </c>
      <c r="CL5" s="62" t="s">
        <v>143</v>
      </c>
      <c r="CM5" s="62" t="s">
        <v>144</v>
      </c>
      <c r="CN5" s="62" t="s">
        <v>145</v>
      </c>
      <c r="CO5" s="62" t="s">
        <v>155</v>
      </c>
      <c r="CP5" s="62" t="s">
        <v>147</v>
      </c>
      <c r="CQ5" s="62" t="s">
        <v>148</v>
      </c>
      <c r="CR5" s="62" t="s">
        <v>149</v>
      </c>
      <c r="CS5" s="62" t="s">
        <v>150</v>
      </c>
      <c r="CT5" s="62" t="s">
        <v>151</v>
      </c>
      <c r="CU5" s="62" t="s">
        <v>152</v>
      </c>
      <c r="CV5" s="62" t="s">
        <v>153</v>
      </c>
      <c r="CW5" s="62" t="s">
        <v>143</v>
      </c>
      <c r="CX5" s="62" t="s">
        <v>144</v>
      </c>
      <c r="CY5" s="62" t="s">
        <v>145</v>
      </c>
      <c r="CZ5" s="62" t="s">
        <v>146</v>
      </c>
      <c r="DA5" s="62" t="s">
        <v>156</v>
      </c>
      <c r="DB5" s="62" t="s">
        <v>148</v>
      </c>
      <c r="DC5" s="62" t="s">
        <v>149</v>
      </c>
      <c r="DD5" s="62" t="s">
        <v>150</v>
      </c>
      <c r="DE5" s="62" t="s">
        <v>151</v>
      </c>
      <c r="DF5" s="62" t="s">
        <v>152</v>
      </c>
      <c r="DG5" s="62" t="s">
        <v>153</v>
      </c>
      <c r="DH5" s="62" t="s">
        <v>143</v>
      </c>
      <c r="DI5" s="62" t="s">
        <v>144</v>
      </c>
      <c r="DJ5" s="62" t="s">
        <v>145</v>
      </c>
      <c r="DK5" s="62" t="s">
        <v>146</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154</v>
      </c>
      <c r="EF5" s="62" t="s">
        <v>145</v>
      </c>
      <c r="EG5" s="62" t="s">
        <v>155</v>
      </c>
      <c r="EH5" s="62" t="s">
        <v>147</v>
      </c>
      <c r="EI5" s="62" t="s">
        <v>148</v>
      </c>
      <c r="EJ5" s="62" t="s">
        <v>149</v>
      </c>
      <c r="EK5" s="62" t="s">
        <v>150</v>
      </c>
      <c r="EL5" s="62" t="s">
        <v>151</v>
      </c>
      <c r="EM5" s="62" t="s">
        <v>152</v>
      </c>
      <c r="EN5" s="62" t="s">
        <v>157</v>
      </c>
      <c r="EO5" s="62" t="s">
        <v>158</v>
      </c>
      <c r="EP5" s="62" t="s">
        <v>144</v>
      </c>
      <c r="EQ5" s="62" t="s">
        <v>145</v>
      </c>
      <c r="ER5" s="62" t="s">
        <v>146</v>
      </c>
      <c r="ES5" s="62" t="s">
        <v>147</v>
      </c>
      <c r="ET5" s="62" t="s">
        <v>148</v>
      </c>
      <c r="EU5" s="62" t="s">
        <v>149</v>
      </c>
      <c r="EV5" s="62" t="s">
        <v>150</v>
      </c>
      <c r="EW5" s="62" t="s">
        <v>151</v>
      </c>
      <c r="EX5" s="62" t="s">
        <v>152</v>
      </c>
      <c r="EY5" s="62" t="s">
        <v>153</v>
      </c>
    </row>
    <row r="6" spans="1:155" s="67" customFormat="1" x14ac:dyDescent="0.15">
      <c r="A6" s="48" t="s">
        <v>159</v>
      </c>
      <c r="B6" s="63">
        <f>B8</f>
        <v>2020</v>
      </c>
      <c r="C6" s="63">
        <f t="shared" ref="C6:M6" si="2">C8</f>
        <v>162108</v>
      </c>
      <c r="D6" s="63">
        <f t="shared" si="2"/>
        <v>46</v>
      </c>
      <c r="E6" s="63">
        <f t="shared" si="2"/>
        <v>6</v>
      </c>
      <c r="F6" s="63">
        <f t="shared" si="2"/>
        <v>0</v>
      </c>
      <c r="G6" s="63">
        <f t="shared" si="2"/>
        <v>1</v>
      </c>
      <c r="H6" s="164" t="str">
        <f>IF(H8&lt;&gt;I8,H8,"")&amp;IF(I8&lt;&gt;J8,I8,"")&amp;"　"&amp;J8</f>
        <v>富山県南砺市　南砺市民病院</v>
      </c>
      <c r="I6" s="165"/>
      <c r="J6" s="166"/>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25</v>
      </c>
      <c r="R6" s="63" t="str">
        <f t="shared" si="3"/>
        <v>対象</v>
      </c>
      <c r="S6" s="63" t="str">
        <f t="shared" si="3"/>
        <v>ド 透 訓</v>
      </c>
      <c r="T6" s="63" t="str">
        <f t="shared" si="3"/>
        <v>救 臨 へ 輪</v>
      </c>
      <c r="U6" s="64">
        <f>U8</f>
        <v>49492</v>
      </c>
      <c r="V6" s="64">
        <f>V8</f>
        <v>16674</v>
      </c>
      <c r="W6" s="63" t="str">
        <f>W8</f>
        <v>-</v>
      </c>
      <c r="X6" s="63" t="str">
        <f t="shared" ref="X6" si="4">X8</f>
        <v>第２種該当</v>
      </c>
      <c r="Y6" s="63" t="str">
        <f t="shared" si="3"/>
        <v>７：１</v>
      </c>
      <c r="Z6" s="64">
        <f t="shared" si="3"/>
        <v>175</v>
      </c>
      <c r="AA6" s="64" t="str">
        <f t="shared" si="3"/>
        <v>-</v>
      </c>
      <c r="AB6" s="64" t="str">
        <f t="shared" si="3"/>
        <v>-</v>
      </c>
      <c r="AC6" s="64" t="str">
        <f t="shared" si="3"/>
        <v>-</v>
      </c>
      <c r="AD6" s="64" t="str">
        <f t="shared" si="3"/>
        <v>-</v>
      </c>
      <c r="AE6" s="64">
        <f t="shared" si="3"/>
        <v>175</v>
      </c>
      <c r="AF6" s="64">
        <f t="shared" si="3"/>
        <v>175</v>
      </c>
      <c r="AG6" s="64" t="str">
        <f t="shared" si="3"/>
        <v>-</v>
      </c>
      <c r="AH6" s="64">
        <f t="shared" si="3"/>
        <v>175</v>
      </c>
      <c r="AI6" s="65">
        <f>IF(AI8="-",NA(),AI8)</f>
        <v>98.2</v>
      </c>
      <c r="AJ6" s="65">
        <f t="shared" ref="AJ6:AR6" si="5">IF(AJ8="-",NA(),AJ8)</f>
        <v>101.4</v>
      </c>
      <c r="AK6" s="65">
        <f t="shared" si="5"/>
        <v>101.4</v>
      </c>
      <c r="AL6" s="65">
        <f t="shared" si="5"/>
        <v>100.1</v>
      </c>
      <c r="AM6" s="65">
        <f t="shared" si="5"/>
        <v>98.8</v>
      </c>
      <c r="AN6" s="65">
        <f t="shared" si="5"/>
        <v>96.7</v>
      </c>
      <c r="AO6" s="65">
        <f t="shared" si="5"/>
        <v>96.6</v>
      </c>
      <c r="AP6" s="65">
        <f t="shared" si="5"/>
        <v>97.2</v>
      </c>
      <c r="AQ6" s="65">
        <f t="shared" si="5"/>
        <v>96.9</v>
      </c>
      <c r="AR6" s="65">
        <f t="shared" si="5"/>
        <v>100.6</v>
      </c>
      <c r="AS6" s="65" t="str">
        <f>IF(AS8="-","【-】","【"&amp;SUBSTITUTE(TEXT(AS8,"#,##0.0"),"-","△")&amp;"】")</f>
        <v>【102.5】</v>
      </c>
      <c r="AT6" s="65">
        <f>IF(AT8="-",NA(),AT8)</f>
        <v>89.7</v>
      </c>
      <c r="AU6" s="65">
        <f t="shared" ref="AU6:BC6" si="6">IF(AU8="-",NA(),AU8)</f>
        <v>93.2</v>
      </c>
      <c r="AV6" s="65">
        <f t="shared" si="6"/>
        <v>92.5</v>
      </c>
      <c r="AW6" s="65">
        <f t="shared" si="6"/>
        <v>92.2</v>
      </c>
      <c r="AX6" s="65">
        <f t="shared" si="6"/>
        <v>86.8</v>
      </c>
      <c r="AY6" s="65">
        <f t="shared" si="6"/>
        <v>84.2</v>
      </c>
      <c r="AZ6" s="65">
        <f t="shared" si="6"/>
        <v>83.9</v>
      </c>
      <c r="BA6" s="65">
        <f t="shared" si="6"/>
        <v>84</v>
      </c>
      <c r="BB6" s="65">
        <f t="shared" si="6"/>
        <v>84.3</v>
      </c>
      <c r="BC6" s="65">
        <f t="shared" si="6"/>
        <v>80.7</v>
      </c>
      <c r="BD6" s="65" t="str">
        <f>IF(BD8="-","【-】","【"&amp;SUBSTITUTE(TEXT(BD8,"#,##0.0"),"-","△")&amp;"】")</f>
        <v>【84.7】</v>
      </c>
      <c r="BE6" s="65">
        <f>IF(BE8="-",NA(),BE8)</f>
        <v>55.7</v>
      </c>
      <c r="BF6" s="65">
        <f t="shared" ref="BF6:BN6" si="7">IF(BF8="-",NA(),BF8)</f>
        <v>51.5</v>
      </c>
      <c r="BG6" s="65">
        <f t="shared" si="7"/>
        <v>47.9</v>
      </c>
      <c r="BH6" s="65">
        <f t="shared" si="7"/>
        <v>48.6</v>
      </c>
      <c r="BI6" s="65">
        <f t="shared" si="7"/>
        <v>53.2</v>
      </c>
      <c r="BJ6" s="65">
        <f t="shared" si="7"/>
        <v>119.5</v>
      </c>
      <c r="BK6" s="65">
        <f t="shared" si="7"/>
        <v>116.9</v>
      </c>
      <c r="BL6" s="65">
        <f t="shared" si="7"/>
        <v>117.1</v>
      </c>
      <c r="BM6" s="65">
        <f t="shared" si="7"/>
        <v>120.5</v>
      </c>
      <c r="BN6" s="65">
        <f t="shared" si="7"/>
        <v>124.2</v>
      </c>
      <c r="BO6" s="65" t="str">
        <f>IF(BO8="-","【-】","【"&amp;SUBSTITUTE(TEXT(BO8,"#,##0.0"),"-","△")&amp;"】")</f>
        <v>【69.3】</v>
      </c>
      <c r="BP6" s="65">
        <f>IF(BP8="-",NA(),BP8)</f>
        <v>80.099999999999994</v>
      </c>
      <c r="BQ6" s="65">
        <f t="shared" ref="BQ6:BY6" si="8">IF(BQ8="-",NA(),BQ8)</f>
        <v>85.5</v>
      </c>
      <c r="BR6" s="65">
        <f t="shared" si="8"/>
        <v>86.2</v>
      </c>
      <c r="BS6" s="65">
        <f t="shared" si="8"/>
        <v>86.3</v>
      </c>
      <c r="BT6" s="65">
        <f t="shared" si="8"/>
        <v>79.3</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36103</v>
      </c>
      <c r="CB6" s="66">
        <f t="shared" ref="CB6:CJ6" si="9">IF(CB8="-",NA(),CB8)</f>
        <v>35831</v>
      </c>
      <c r="CC6" s="66">
        <f t="shared" si="9"/>
        <v>38507</v>
      </c>
      <c r="CD6" s="66">
        <f t="shared" si="9"/>
        <v>38326</v>
      </c>
      <c r="CE6" s="66">
        <f t="shared" si="9"/>
        <v>38765</v>
      </c>
      <c r="CF6" s="66">
        <f t="shared" si="9"/>
        <v>33492</v>
      </c>
      <c r="CG6" s="66">
        <f t="shared" si="9"/>
        <v>34136</v>
      </c>
      <c r="CH6" s="66">
        <f t="shared" si="9"/>
        <v>34924</v>
      </c>
      <c r="CI6" s="66">
        <f t="shared" si="9"/>
        <v>35788</v>
      </c>
      <c r="CJ6" s="66">
        <f t="shared" si="9"/>
        <v>37855</v>
      </c>
      <c r="CK6" s="65" t="str">
        <f>IF(CK8="-","【-】","【"&amp;SUBSTITUTE(TEXT(CK8,"#,##0"),"-","△")&amp;"】")</f>
        <v>【56,733】</v>
      </c>
      <c r="CL6" s="66">
        <f>IF(CL8="-",NA(),CL8)</f>
        <v>9792</v>
      </c>
      <c r="CM6" s="66">
        <f t="shared" ref="CM6:CU6" si="10">IF(CM8="-",NA(),CM8)</f>
        <v>10240</v>
      </c>
      <c r="CN6" s="66">
        <f t="shared" si="10"/>
        <v>10676</v>
      </c>
      <c r="CO6" s="66">
        <f t="shared" si="10"/>
        <v>10472</v>
      </c>
      <c r="CP6" s="66">
        <f t="shared" si="10"/>
        <v>11868</v>
      </c>
      <c r="CQ6" s="66">
        <f t="shared" si="10"/>
        <v>9976</v>
      </c>
      <c r="CR6" s="66">
        <f t="shared" si="10"/>
        <v>10130</v>
      </c>
      <c r="CS6" s="66">
        <f t="shared" si="10"/>
        <v>10244</v>
      </c>
      <c r="CT6" s="66">
        <f t="shared" si="10"/>
        <v>10602</v>
      </c>
      <c r="CU6" s="66">
        <f t="shared" si="10"/>
        <v>11234</v>
      </c>
      <c r="CV6" s="65" t="str">
        <f>IF(CV8="-","【-】","【"&amp;SUBSTITUTE(TEXT(CV8,"#,##0"),"-","△")&amp;"】")</f>
        <v>【16,778】</v>
      </c>
      <c r="CW6" s="65">
        <f>IF(CW8="-",NA(),CW8)</f>
        <v>72</v>
      </c>
      <c r="CX6" s="65">
        <f t="shared" ref="CX6:DF6" si="11">IF(CX8="-",NA(),CX8)</f>
        <v>68.400000000000006</v>
      </c>
      <c r="CY6" s="65">
        <f t="shared" si="11"/>
        <v>68.7</v>
      </c>
      <c r="CZ6" s="65">
        <f t="shared" si="11"/>
        <v>70.599999999999994</v>
      </c>
      <c r="DA6" s="65">
        <f t="shared" si="11"/>
        <v>70.7</v>
      </c>
      <c r="DB6" s="65">
        <f t="shared" si="11"/>
        <v>63.4</v>
      </c>
      <c r="DC6" s="65">
        <f t="shared" si="11"/>
        <v>63.4</v>
      </c>
      <c r="DD6" s="65">
        <f t="shared" si="11"/>
        <v>63.7</v>
      </c>
      <c r="DE6" s="65">
        <f t="shared" si="11"/>
        <v>63.3</v>
      </c>
      <c r="DF6" s="65">
        <f t="shared" si="11"/>
        <v>68.5</v>
      </c>
      <c r="DG6" s="65" t="str">
        <f>IF(DG8="-","【-】","【"&amp;SUBSTITUTE(TEXT(DG8,"#,##0.0"),"-","△")&amp;"】")</f>
        <v>【58.8】</v>
      </c>
      <c r="DH6" s="65">
        <f>IF(DH8="-",NA(),DH8)</f>
        <v>13.8</v>
      </c>
      <c r="DI6" s="65">
        <f t="shared" ref="DI6:DQ6" si="12">IF(DI8="-",NA(),DI8)</f>
        <v>14.3</v>
      </c>
      <c r="DJ6" s="65">
        <f t="shared" si="12"/>
        <v>14.3</v>
      </c>
      <c r="DK6" s="65">
        <f t="shared" si="12"/>
        <v>13.1</v>
      </c>
      <c r="DL6" s="65">
        <f t="shared" si="12"/>
        <v>13.2</v>
      </c>
      <c r="DM6" s="65">
        <f t="shared" si="12"/>
        <v>18.7</v>
      </c>
      <c r="DN6" s="65">
        <f t="shared" si="12"/>
        <v>18.3</v>
      </c>
      <c r="DO6" s="65">
        <f t="shared" si="12"/>
        <v>17.7</v>
      </c>
      <c r="DP6" s="65">
        <f t="shared" si="12"/>
        <v>17.5</v>
      </c>
      <c r="DQ6" s="65">
        <f t="shared" si="12"/>
        <v>17.5</v>
      </c>
      <c r="DR6" s="65" t="str">
        <f>IF(DR8="-","【-】","【"&amp;SUBSTITUTE(TEXT(DR8,"#,##0.0"),"-","△")&amp;"】")</f>
        <v>【24.8】</v>
      </c>
      <c r="DS6" s="65">
        <f>IF(DS8="-",NA(),DS8)</f>
        <v>37.700000000000003</v>
      </c>
      <c r="DT6" s="65">
        <f t="shared" ref="DT6:EB6" si="13">IF(DT8="-",NA(),DT8)</f>
        <v>40.299999999999997</v>
      </c>
      <c r="DU6" s="65">
        <f t="shared" si="13"/>
        <v>43.2</v>
      </c>
      <c r="DV6" s="65">
        <f t="shared" si="13"/>
        <v>44.3</v>
      </c>
      <c r="DW6" s="65">
        <f t="shared" si="13"/>
        <v>46.2</v>
      </c>
      <c r="DX6" s="65">
        <f t="shared" si="13"/>
        <v>52.5</v>
      </c>
      <c r="DY6" s="65">
        <f t="shared" si="13"/>
        <v>53.5</v>
      </c>
      <c r="DZ6" s="65">
        <f t="shared" si="13"/>
        <v>54.1</v>
      </c>
      <c r="EA6" s="65">
        <f t="shared" si="13"/>
        <v>54.6</v>
      </c>
      <c r="EB6" s="65">
        <f t="shared" si="13"/>
        <v>56.9</v>
      </c>
      <c r="EC6" s="65" t="str">
        <f>IF(EC8="-","【-】","【"&amp;SUBSTITUTE(TEXT(EC8,"#,##0.0"),"-","△")&amp;"】")</f>
        <v>【54.8】</v>
      </c>
      <c r="ED6" s="65">
        <f>IF(ED8="-",NA(),ED8)</f>
        <v>71.099999999999994</v>
      </c>
      <c r="EE6" s="65">
        <f t="shared" ref="EE6:EM6" si="14">IF(EE8="-",NA(),EE8)</f>
        <v>74.599999999999994</v>
      </c>
      <c r="EF6" s="65">
        <f t="shared" si="14"/>
        <v>78.7</v>
      </c>
      <c r="EG6" s="65">
        <f t="shared" si="14"/>
        <v>71.099999999999994</v>
      </c>
      <c r="EH6" s="65">
        <f t="shared" si="14"/>
        <v>69.8</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48420326</v>
      </c>
      <c r="EP6" s="66">
        <f t="shared" ref="EP6:EX6" si="15">IF(EP8="-",NA(),EP8)</f>
        <v>48354629</v>
      </c>
      <c r="EQ6" s="66">
        <f t="shared" si="15"/>
        <v>48592491</v>
      </c>
      <c r="ER6" s="66">
        <f t="shared" si="15"/>
        <v>49240383</v>
      </c>
      <c r="ES6" s="66">
        <f t="shared" si="15"/>
        <v>49235554</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160</v>
      </c>
      <c r="B7" s="63">
        <f t="shared" ref="B7:AH7" si="16">B8</f>
        <v>2020</v>
      </c>
      <c r="C7" s="63">
        <f t="shared" si="16"/>
        <v>162108</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25</v>
      </c>
      <c r="R7" s="63" t="str">
        <f t="shared" si="16"/>
        <v>対象</v>
      </c>
      <c r="S7" s="63" t="str">
        <f t="shared" si="16"/>
        <v>ド 透 訓</v>
      </c>
      <c r="T7" s="63" t="str">
        <f t="shared" si="16"/>
        <v>救 臨 へ 輪</v>
      </c>
      <c r="U7" s="64">
        <f>U8</f>
        <v>49492</v>
      </c>
      <c r="V7" s="64">
        <f>V8</f>
        <v>16674</v>
      </c>
      <c r="W7" s="63" t="str">
        <f>W8</f>
        <v>-</v>
      </c>
      <c r="X7" s="63" t="str">
        <f t="shared" si="16"/>
        <v>第２種該当</v>
      </c>
      <c r="Y7" s="63" t="str">
        <f t="shared" si="16"/>
        <v>７：１</v>
      </c>
      <c r="Z7" s="64">
        <f t="shared" si="16"/>
        <v>175</v>
      </c>
      <c r="AA7" s="64" t="str">
        <f t="shared" si="16"/>
        <v>-</v>
      </c>
      <c r="AB7" s="64" t="str">
        <f t="shared" si="16"/>
        <v>-</v>
      </c>
      <c r="AC7" s="64" t="str">
        <f t="shared" si="16"/>
        <v>-</v>
      </c>
      <c r="AD7" s="64" t="str">
        <f t="shared" si="16"/>
        <v>-</v>
      </c>
      <c r="AE7" s="64">
        <f t="shared" si="16"/>
        <v>175</v>
      </c>
      <c r="AF7" s="64">
        <f t="shared" si="16"/>
        <v>175</v>
      </c>
      <c r="AG7" s="64" t="str">
        <f t="shared" si="16"/>
        <v>-</v>
      </c>
      <c r="AH7" s="64">
        <f t="shared" si="16"/>
        <v>175</v>
      </c>
      <c r="AI7" s="65">
        <f>AI8</f>
        <v>98.2</v>
      </c>
      <c r="AJ7" s="65">
        <f t="shared" ref="AJ7:AR7" si="17">AJ8</f>
        <v>101.4</v>
      </c>
      <c r="AK7" s="65">
        <f t="shared" si="17"/>
        <v>101.4</v>
      </c>
      <c r="AL7" s="65">
        <f t="shared" si="17"/>
        <v>100.1</v>
      </c>
      <c r="AM7" s="65">
        <f t="shared" si="17"/>
        <v>98.8</v>
      </c>
      <c r="AN7" s="65">
        <f t="shared" si="17"/>
        <v>96.7</v>
      </c>
      <c r="AO7" s="65">
        <f t="shared" si="17"/>
        <v>96.6</v>
      </c>
      <c r="AP7" s="65">
        <f t="shared" si="17"/>
        <v>97.2</v>
      </c>
      <c r="AQ7" s="65">
        <f t="shared" si="17"/>
        <v>96.9</v>
      </c>
      <c r="AR7" s="65">
        <f t="shared" si="17"/>
        <v>100.6</v>
      </c>
      <c r="AS7" s="65"/>
      <c r="AT7" s="65">
        <f>AT8</f>
        <v>89.7</v>
      </c>
      <c r="AU7" s="65">
        <f t="shared" ref="AU7:BC7" si="18">AU8</f>
        <v>93.2</v>
      </c>
      <c r="AV7" s="65">
        <f t="shared" si="18"/>
        <v>92.5</v>
      </c>
      <c r="AW7" s="65">
        <f t="shared" si="18"/>
        <v>92.2</v>
      </c>
      <c r="AX7" s="65">
        <f t="shared" si="18"/>
        <v>86.8</v>
      </c>
      <c r="AY7" s="65">
        <f t="shared" si="18"/>
        <v>84.2</v>
      </c>
      <c r="AZ7" s="65">
        <f t="shared" si="18"/>
        <v>83.9</v>
      </c>
      <c r="BA7" s="65">
        <f t="shared" si="18"/>
        <v>84</v>
      </c>
      <c r="BB7" s="65">
        <f t="shared" si="18"/>
        <v>84.3</v>
      </c>
      <c r="BC7" s="65">
        <f t="shared" si="18"/>
        <v>80.7</v>
      </c>
      <c r="BD7" s="65"/>
      <c r="BE7" s="65">
        <f>BE8</f>
        <v>55.7</v>
      </c>
      <c r="BF7" s="65">
        <f t="shared" ref="BF7:BN7" si="19">BF8</f>
        <v>51.5</v>
      </c>
      <c r="BG7" s="65">
        <f t="shared" si="19"/>
        <v>47.9</v>
      </c>
      <c r="BH7" s="65">
        <f t="shared" si="19"/>
        <v>48.6</v>
      </c>
      <c r="BI7" s="65">
        <f t="shared" si="19"/>
        <v>53.2</v>
      </c>
      <c r="BJ7" s="65">
        <f t="shared" si="19"/>
        <v>119.5</v>
      </c>
      <c r="BK7" s="65">
        <f t="shared" si="19"/>
        <v>116.9</v>
      </c>
      <c r="BL7" s="65">
        <f t="shared" si="19"/>
        <v>117.1</v>
      </c>
      <c r="BM7" s="65">
        <f t="shared" si="19"/>
        <v>120.5</v>
      </c>
      <c r="BN7" s="65">
        <f t="shared" si="19"/>
        <v>124.2</v>
      </c>
      <c r="BO7" s="65"/>
      <c r="BP7" s="65">
        <f>BP8</f>
        <v>80.099999999999994</v>
      </c>
      <c r="BQ7" s="65">
        <f t="shared" ref="BQ7:BY7" si="20">BQ8</f>
        <v>85.5</v>
      </c>
      <c r="BR7" s="65">
        <f t="shared" si="20"/>
        <v>86.2</v>
      </c>
      <c r="BS7" s="65">
        <f t="shared" si="20"/>
        <v>86.3</v>
      </c>
      <c r="BT7" s="65">
        <f t="shared" si="20"/>
        <v>79.3</v>
      </c>
      <c r="BU7" s="65">
        <f t="shared" si="20"/>
        <v>69.8</v>
      </c>
      <c r="BV7" s="65">
        <f t="shared" si="20"/>
        <v>69.7</v>
      </c>
      <c r="BW7" s="65">
        <f t="shared" si="20"/>
        <v>70.099999999999994</v>
      </c>
      <c r="BX7" s="65">
        <f t="shared" si="20"/>
        <v>70.400000000000006</v>
      </c>
      <c r="BY7" s="65">
        <f t="shared" si="20"/>
        <v>65.8</v>
      </c>
      <c r="BZ7" s="65"/>
      <c r="CA7" s="66">
        <f>CA8</f>
        <v>36103</v>
      </c>
      <c r="CB7" s="66">
        <f t="shared" ref="CB7:CJ7" si="21">CB8</f>
        <v>35831</v>
      </c>
      <c r="CC7" s="66">
        <f t="shared" si="21"/>
        <v>38507</v>
      </c>
      <c r="CD7" s="66">
        <f t="shared" si="21"/>
        <v>38326</v>
      </c>
      <c r="CE7" s="66">
        <f t="shared" si="21"/>
        <v>38765</v>
      </c>
      <c r="CF7" s="66">
        <f t="shared" si="21"/>
        <v>33492</v>
      </c>
      <c r="CG7" s="66">
        <f t="shared" si="21"/>
        <v>34136</v>
      </c>
      <c r="CH7" s="66">
        <f t="shared" si="21"/>
        <v>34924</v>
      </c>
      <c r="CI7" s="66">
        <f t="shared" si="21"/>
        <v>35788</v>
      </c>
      <c r="CJ7" s="66">
        <f t="shared" si="21"/>
        <v>37855</v>
      </c>
      <c r="CK7" s="65"/>
      <c r="CL7" s="66">
        <f>CL8</f>
        <v>9792</v>
      </c>
      <c r="CM7" s="66">
        <f t="shared" ref="CM7:CU7" si="22">CM8</f>
        <v>10240</v>
      </c>
      <c r="CN7" s="66">
        <f t="shared" si="22"/>
        <v>10676</v>
      </c>
      <c r="CO7" s="66">
        <f t="shared" si="22"/>
        <v>10472</v>
      </c>
      <c r="CP7" s="66">
        <f t="shared" si="22"/>
        <v>11868</v>
      </c>
      <c r="CQ7" s="66">
        <f t="shared" si="22"/>
        <v>9976</v>
      </c>
      <c r="CR7" s="66">
        <f t="shared" si="22"/>
        <v>10130</v>
      </c>
      <c r="CS7" s="66">
        <f t="shared" si="22"/>
        <v>10244</v>
      </c>
      <c r="CT7" s="66">
        <f t="shared" si="22"/>
        <v>10602</v>
      </c>
      <c r="CU7" s="66">
        <f t="shared" si="22"/>
        <v>11234</v>
      </c>
      <c r="CV7" s="65"/>
      <c r="CW7" s="65">
        <f>CW8</f>
        <v>72</v>
      </c>
      <c r="CX7" s="65">
        <f t="shared" ref="CX7:DF7" si="23">CX8</f>
        <v>68.400000000000006</v>
      </c>
      <c r="CY7" s="65">
        <f t="shared" si="23"/>
        <v>68.7</v>
      </c>
      <c r="CZ7" s="65">
        <f t="shared" si="23"/>
        <v>70.599999999999994</v>
      </c>
      <c r="DA7" s="65">
        <f t="shared" si="23"/>
        <v>70.7</v>
      </c>
      <c r="DB7" s="65">
        <f t="shared" si="23"/>
        <v>63.4</v>
      </c>
      <c r="DC7" s="65">
        <f t="shared" si="23"/>
        <v>63.4</v>
      </c>
      <c r="DD7" s="65">
        <f t="shared" si="23"/>
        <v>63.7</v>
      </c>
      <c r="DE7" s="65">
        <f t="shared" si="23"/>
        <v>63.3</v>
      </c>
      <c r="DF7" s="65">
        <f t="shared" si="23"/>
        <v>68.5</v>
      </c>
      <c r="DG7" s="65"/>
      <c r="DH7" s="65">
        <f>DH8</f>
        <v>13.8</v>
      </c>
      <c r="DI7" s="65">
        <f t="shared" ref="DI7:DQ7" si="24">DI8</f>
        <v>14.3</v>
      </c>
      <c r="DJ7" s="65">
        <f t="shared" si="24"/>
        <v>14.3</v>
      </c>
      <c r="DK7" s="65">
        <f t="shared" si="24"/>
        <v>13.1</v>
      </c>
      <c r="DL7" s="65">
        <f t="shared" si="24"/>
        <v>13.2</v>
      </c>
      <c r="DM7" s="65">
        <f t="shared" si="24"/>
        <v>18.7</v>
      </c>
      <c r="DN7" s="65">
        <f t="shared" si="24"/>
        <v>18.3</v>
      </c>
      <c r="DO7" s="65">
        <f t="shared" si="24"/>
        <v>17.7</v>
      </c>
      <c r="DP7" s="65">
        <f t="shared" si="24"/>
        <v>17.5</v>
      </c>
      <c r="DQ7" s="65">
        <f t="shared" si="24"/>
        <v>17.5</v>
      </c>
      <c r="DR7" s="65"/>
      <c r="DS7" s="65">
        <f>DS8</f>
        <v>37.700000000000003</v>
      </c>
      <c r="DT7" s="65">
        <f t="shared" ref="DT7:EB7" si="25">DT8</f>
        <v>40.299999999999997</v>
      </c>
      <c r="DU7" s="65">
        <f t="shared" si="25"/>
        <v>43.2</v>
      </c>
      <c r="DV7" s="65">
        <f t="shared" si="25"/>
        <v>44.3</v>
      </c>
      <c r="DW7" s="65">
        <f t="shared" si="25"/>
        <v>46.2</v>
      </c>
      <c r="DX7" s="65">
        <f t="shared" si="25"/>
        <v>52.5</v>
      </c>
      <c r="DY7" s="65">
        <f t="shared" si="25"/>
        <v>53.5</v>
      </c>
      <c r="DZ7" s="65">
        <f t="shared" si="25"/>
        <v>54.1</v>
      </c>
      <c r="EA7" s="65">
        <f t="shared" si="25"/>
        <v>54.6</v>
      </c>
      <c r="EB7" s="65">
        <f t="shared" si="25"/>
        <v>56.9</v>
      </c>
      <c r="EC7" s="65"/>
      <c r="ED7" s="65">
        <f>ED8</f>
        <v>71.099999999999994</v>
      </c>
      <c r="EE7" s="65">
        <f t="shared" ref="EE7:EM7" si="26">EE8</f>
        <v>74.599999999999994</v>
      </c>
      <c r="EF7" s="65">
        <f t="shared" si="26"/>
        <v>78.7</v>
      </c>
      <c r="EG7" s="65">
        <f t="shared" si="26"/>
        <v>71.099999999999994</v>
      </c>
      <c r="EH7" s="65">
        <f t="shared" si="26"/>
        <v>69.8</v>
      </c>
      <c r="EI7" s="65">
        <f t="shared" si="26"/>
        <v>69.7</v>
      </c>
      <c r="EJ7" s="65">
        <f t="shared" si="26"/>
        <v>71.3</v>
      </c>
      <c r="EK7" s="65">
        <f t="shared" si="26"/>
        <v>71.400000000000006</v>
      </c>
      <c r="EL7" s="65">
        <f t="shared" si="26"/>
        <v>71.7</v>
      </c>
      <c r="EM7" s="65">
        <f t="shared" si="26"/>
        <v>72.900000000000006</v>
      </c>
      <c r="EN7" s="65"/>
      <c r="EO7" s="66">
        <f>EO8</f>
        <v>48420326</v>
      </c>
      <c r="EP7" s="66">
        <f t="shared" ref="EP7:EX7" si="27">EP8</f>
        <v>48354629</v>
      </c>
      <c r="EQ7" s="66">
        <f t="shared" si="27"/>
        <v>48592491</v>
      </c>
      <c r="ER7" s="66">
        <f t="shared" si="27"/>
        <v>49240383</v>
      </c>
      <c r="ES7" s="66">
        <f t="shared" si="27"/>
        <v>49235554</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162108</v>
      </c>
      <c r="D8" s="68">
        <v>46</v>
      </c>
      <c r="E8" s="68">
        <v>6</v>
      </c>
      <c r="F8" s="68">
        <v>0</v>
      </c>
      <c r="G8" s="68">
        <v>1</v>
      </c>
      <c r="H8" s="68" t="s">
        <v>161</v>
      </c>
      <c r="I8" s="68" t="s">
        <v>162</v>
      </c>
      <c r="J8" s="68" t="s">
        <v>163</v>
      </c>
      <c r="K8" s="68" t="s">
        <v>164</v>
      </c>
      <c r="L8" s="68" t="s">
        <v>165</v>
      </c>
      <c r="M8" s="68" t="s">
        <v>166</v>
      </c>
      <c r="N8" s="68" t="s">
        <v>167</v>
      </c>
      <c r="O8" s="68" t="s">
        <v>168</v>
      </c>
      <c r="P8" s="68" t="s">
        <v>169</v>
      </c>
      <c r="Q8" s="69">
        <v>25</v>
      </c>
      <c r="R8" s="68" t="s">
        <v>170</v>
      </c>
      <c r="S8" s="68" t="s">
        <v>171</v>
      </c>
      <c r="T8" s="68" t="s">
        <v>172</v>
      </c>
      <c r="U8" s="69">
        <v>49492</v>
      </c>
      <c r="V8" s="69">
        <v>16674</v>
      </c>
      <c r="W8" s="68" t="s">
        <v>39</v>
      </c>
      <c r="X8" s="68" t="s">
        <v>173</v>
      </c>
      <c r="Y8" s="70" t="s">
        <v>174</v>
      </c>
      <c r="Z8" s="69">
        <v>175</v>
      </c>
      <c r="AA8" s="69" t="s">
        <v>39</v>
      </c>
      <c r="AB8" s="69" t="s">
        <v>39</v>
      </c>
      <c r="AC8" s="69" t="s">
        <v>39</v>
      </c>
      <c r="AD8" s="69" t="s">
        <v>39</v>
      </c>
      <c r="AE8" s="69">
        <v>175</v>
      </c>
      <c r="AF8" s="69">
        <v>175</v>
      </c>
      <c r="AG8" s="69" t="s">
        <v>39</v>
      </c>
      <c r="AH8" s="69">
        <v>175</v>
      </c>
      <c r="AI8" s="71">
        <v>98.2</v>
      </c>
      <c r="AJ8" s="71">
        <v>101.4</v>
      </c>
      <c r="AK8" s="71">
        <v>101.4</v>
      </c>
      <c r="AL8" s="71">
        <v>100.1</v>
      </c>
      <c r="AM8" s="71">
        <v>98.8</v>
      </c>
      <c r="AN8" s="71">
        <v>96.7</v>
      </c>
      <c r="AO8" s="71">
        <v>96.6</v>
      </c>
      <c r="AP8" s="71">
        <v>97.2</v>
      </c>
      <c r="AQ8" s="71">
        <v>96.9</v>
      </c>
      <c r="AR8" s="71">
        <v>100.6</v>
      </c>
      <c r="AS8" s="71">
        <v>102.5</v>
      </c>
      <c r="AT8" s="71">
        <v>89.7</v>
      </c>
      <c r="AU8" s="71">
        <v>93.2</v>
      </c>
      <c r="AV8" s="71">
        <v>92.5</v>
      </c>
      <c r="AW8" s="71">
        <v>92.2</v>
      </c>
      <c r="AX8" s="71">
        <v>86.8</v>
      </c>
      <c r="AY8" s="71">
        <v>84.2</v>
      </c>
      <c r="AZ8" s="71">
        <v>83.9</v>
      </c>
      <c r="BA8" s="71">
        <v>84</v>
      </c>
      <c r="BB8" s="71">
        <v>84.3</v>
      </c>
      <c r="BC8" s="71">
        <v>80.7</v>
      </c>
      <c r="BD8" s="71">
        <v>84.7</v>
      </c>
      <c r="BE8" s="72">
        <v>55.7</v>
      </c>
      <c r="BF8" s="72">
        <v>51.5</v>
      </c>
      <c r="BG8" s="72">
        <v>47.9</v>
      </c>
      <c r="BH8" s="72">
        <v>48.6</v>
      </c>
      <c r="BI8" s="72">
        <v>53.2</v>
      </c>
      <c r="BJ8" s="72">
        <v>119.5</v>
      </c>
      <c r="BK8" s="72">
        <v>116.9</v>
      </c>
      <c r="BL8" s="72">
        <v>117.1</v>
      </c>
      <c r="BM8" s="72">
        <v>120.5</v>
      </c>
      <c r="BN8" s="72">
        <v>124.2</v>
      </c>
      <c r="BO8" s="72">
        <v>69.3</v>
      </c>
      <c r="BP8" s="71">
        <v>80.099999999999994</v>
      </c>
      <c r="BQ8" s="71">
        <v>85.5</v>
      </c>
      <c r="BR8" s="71">
        <v>86.2</v>
      </c>
      <c r="BS8" s="71">
        <v>86.3</v>
      </c>
      <c r="BT8" s="71">
        <v>79.3</v>
      </c>
      <c r="BU8" s="71">
        <v>69.8</v>
      </c>
      <c r="BV8" s="71">
        <v>69.7</v>
      </c>
      <c r="BW8" s="71">
        <v>70.099999999999994</v>
      </c>
      <c r="BX8" s="71">
        <v>70.400000000000006</v>
      </c>
      <c r="BY8" s="71">
        <v>65.8</v>
      </c>
      <c r="BZ8" s="71">
        <v>67.2</v>
      </c>
      <c r="CA8" s="72">
        <v>36103</v>
      </c>
      <c r="CB8" s="72">
        <v>35831</v>
      </c>
      <c r="CC8" s="72">
        <v>38507</v>
      </c>
      <c r="CD8" s="72">
        <v>38326</v>
      </c>
      <c r="CE8" s="72">
        <v>38765</v>
      </c>
      <c r="CF8" s="72">
        <v>33492</v>
      </c>
      <c r="CG8" s="72">
        <v>34136</v>
      </c>
      <c r="CH8" s="72">
        <v>34924</v>
      </c>
      <c r="CI8" s="72">
        <v>35788</v>
      </c>
      <c r="CJ8" s="72">
        <v>37855</v>
      </c>
      <c r="CK8" s="71">
        <v>56733</v>
      </c>
      <c r="CL8" s="72">
        <v>9792</v>
      </c>
      <c r="CM8" s="72">
        <v>10240</v>
      </c>
      <c r="CN8" s="72">
        <v>10676</v>
      </c>
      <c r="CO8" s="72">
        <v>10472</v>
      </c>
      <c r="CP8" s="72">
        <v>11868</v>
      </c>
      <c r="CQ8" s="72">
        <v>9976</v>
      </c>
      <c r="CR8" s="72">
        <v>10130</v>
      </c>
      <c r="CS8" s="72">
        <v>10244</v>
      </c>
      <c r="CT8" s="72">
        <v>10602</v>
      </c>
      <c r="CU8" s="72">
        <v>11234</v>
      </c>
      <c r="CV8" s="71">
        <v>16778</v>
      </c>
      <c r="CW8" s="72">
        <v>72</v>
      </c>
      <c r="CX8" s="72">
        <v>68.400000000000006</v>
      </c>
      <c r="CY8" s="72">
        <v>68.7</v>
      </c>
      <c r="CZ8" s="72">
        <v>70.599999999999994</v>
      </c>
      <c r="DA8" s="72">
        <v>70.7</v>
      </c>
      <c r="DB8" s="72">
        <v>63.4</v>
      </c>
      <c r="DC8" s="72">
        <v>63.4</v>
      </c>
      <c r="DD8" s="72">
        <v>63.7</v>
      </c>
      <c r="DE8" s="72">
        <v>63.3</v>
      </c>
      <c r="DF8" s="72">
        <v>68.5</v>
      </c>
      <c r="DG8" s="72">
        <v>58.8</v>
      </c>
      <c r="DH8" s="72">
        <v>13.8</v>
      </c>
      <c r="DI8" s="72">
        <v>14.3</v>
      </c>
      <c r="DJ8" s="72">
        <v>14.3</v>
      </c>
      <c r="DK8" s="72">
        <v>13.1</v>
      </c>
      <c r="DL8" s="72">
        <v>13.2</v>
      </c>
      <c r="DM8" s="72">
        <v>18.7</v>
      </c>
      <c r="DN8" s="72">
        <v>18.3</v>
      </c>
      <c r="DO8" s="72">
        <v>17.7</v>
      </c>
      <c r="DP8" s="72">
        <v>17.5</v>
      </c>
      <c r="DQ8" s="72">
        <v>17.5</v>
      </c>
      <c r="DR8" s="72">
        <v>24.8</v>
      </c>
      <c r="DS8" s="71">
        <v>37.700000000000003</v>
      </c>
      <c r="DT8" s="71">
        <v>40.299999999999997</v>
      </c>
      <c r="DU8" s="71">
        <v>43.2</v>
      </c>
      <c r="DV8" s="71">
        <v>44.3</v>
      </c>
      <c r="DW8" s="71">
        <v>46.2</v>
      </c>
      <c r="DX8" s="71">
        <v>52.5</v>
      </c>
      <c r="DY8" s="71">
        <v>53.5</v>
      </c>
      <c r="DZ8" s="71">
        <v>54.1</v>
      </c>
      <c r="EA8" s="71">
        <v>54.6</v>
      </c>
      <c r="EB8" s="71">
        <v>56.9</v>
      </c>
      <c r="EC8" s="71">
        <v>54.8</v>
      </c>
      <c r="ED8" s="71">
        <v>71.099999999999994</v>
      </c>
      <c r="EE8" s="71">
        <v>74.599999999999994</v>
      </c>
      <c r="EF8" s="71">
        <v>78.7</v>
      </c>
      <c r="EG8" s="71">
        <v>71.099999999999994</v>
      </c>
      <c r="EH8" s="71">
        <v>69.8</v>
      </c>
      <c r="EI8" s="71">
        <v>69.7</v>
      </c>
      <c r="EJ8" s="71">
        <v>71.3</v>
      </c>
      <c r="EK8" s="71">
        <v>71.400000000000006</v>
      </c>
      <c r="EL8" s="71">
        <v>71.7</v>
      </c>
      <c r="EM8" s="71">
        <v>72.900000000000006</v>
      </c>
      <c r="EN8" s="71">
        <v>70.3</v>
      </c>
      <c r="EO8" s="72">
        <v>48420326</v>
      </c>
      <c r="EP8" s="72">
        <v>48354629</v>
      </c>
      <c r="EQ8" s="72">
        <v>48592491</v>
      </c>
      <c r="ER8" s="72">
        <v>49240383</v>
      </c>
      <c r="ES8" s="72">
        <v>49235554</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2022-01-18T08:29:51Z</cp:lastPrinted>
  <dcterms:created xsi:type="dcterms:W3CDTF">2021-12-03T08:43:48Z</dcterms:created>
  <dcterms:modified xsi:type="dcterms:W3CDTF">2022-02-10T07:16:10Z</dcterms:modified>
  <cp:category/>
</cp:coreProperties>
</file>