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HcVOBupCbO5Ap4P16/frS5mQTeetEbFbO4bl22WM1M/ciTHzIR4VLwE6spws0IxmkFxxyCCbiCQ3aTHg9pP49w==" workbookSaltValue="wRzsgk3OhyBvSqHH5/9M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<sst xmlns="http://schemas.openxmlformats.org/spreadsheetml/2006/main" count="236" uniqueCount="118">
  <si>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</si>
  <si>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</si>
  <si>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</si>
  <si>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</si>
  <si>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</si>
  <si>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</si>
  <si>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</si>
  <si>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</si>
  <si>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</si>
  <si>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</si>
  <si>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</si>
  <si>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</si>
  <si>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</si>
  <si>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</si>
  <si>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</si>
  <si>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</si>
  <si>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</si>
  <si>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</si>
  <si>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</si>
  <si>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</si>
  <si>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</si>
  <si>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</si>
  <si>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</si>
  <si>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</si>
  <si>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</si>
  <si>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</si>
  <si>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</si>
  <si>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</si>
  <si>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</si>
  <si>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</si>
  <si>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</si>
  <si>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</si>
  <si>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</si>
  <si>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</si>
  <si>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</si>
  <si>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</si>
  <si>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</si>
  <si>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</si>
  <si>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</si>
  <si>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</si>
  <si>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</si>
  <si>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</si>
  <si>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</si>
  <si>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</si>
  <si>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</si>
  <si>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</si>
  <si>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</si>
  <si>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</si>
  <si>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</si>
  <si>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</si>
  <si>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</si>
  <si>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</si>
  <si>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</si>
  <si>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</si>
  <si>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</si>
  <si>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</si>
  <si>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</si>
  <si>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</si>
  <si>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</si>
  <si>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</si>
  <si>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</si>
  <si>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</si>
  <si>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</si>
  <si>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</si>
  <si>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</si>
  <si>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</si>
  <si>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</si>
  <si>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</si>
  <si>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</si>
  <si>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</si>
  <si>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</si>
  <si>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</si>
  <si>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</si>
  <si>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</si>
  <si>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</si>
  <si>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</si>
  <si>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</si>
  <si>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</si>
  <si>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</si>
  <si>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</si>
  <si>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</si>
  <si>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</si>
  <si>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</si>
  <si>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</si>
  <si>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</si>
  <si>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</si>
  <si>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</si>
  <si>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</si>
  <si>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</si>
  <si>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</si>
  <si>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</si>
  <si>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</si>
  <si>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</si>
  <si>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</si>
  <si>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</si>
  <si>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</si>
  <si>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</si>
  <si>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</si>
  <si>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</si>
  <si>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</si>
  <si>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</si>
  <si>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</si>
  <si>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</si>
  <si>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</si>
  <si>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</si>
  <si>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</si>
  <si>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</si>
  <si>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</si>
  <si>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</si>
  <si>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</si>
  <si>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</si>
  <si>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</si>
  <si>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</si>
  <si>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</si>
  <si>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</si>
  <si>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Ⅰ．現状分析
１　下水道会計全体では、①経常収支比率は108.10％、②累積欠損金比率は0.00％により、単年度収支が黒字、累積欠損は発生していない。また、③流動比率26.96％、④企業債残高対事業規模比率583.17％、⑤経費回収率84.82％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下水道会計全体での①有形固定資産減価償却率は35.14％であるが、将来の管渠等の更新について検討が必要である。
Ⅱ．経営改善に向けた方向性
　令和３年10月に改定した経営戦略をもとに、将来の人口減少による使用料収入の減少や老朽施設の更新を視野に入れ、不明水対策等により有収率を高める（収益の確保）。また、料金改定・その他財源の確保を検討することにより、経営の健全化に取り組む。
※経営分析表の前提条件
投資では決算統計区分の事業の会計・経営を一体とし、下水道使用料収入も一本化されている。</t>
    <rPh sb="2" eb="4">
      <t>ゲンジョウ</t>
    </rPh>
    <rPh sb="4" eb="6">
      <t>ブンセキ</t>
    </rPh>
    <rPh sb="9" eb="12">
      <t>ゲスイドウ</t>
    </rPh>
    <rPh sb="12" eb="14">
      <t>カイケイ</t>
    </rPh>
    <rPh sb="14" eb="16">
      <t>ゼンタイ</t>
    </rPh>
    <rPh sb="20" eb="22">
      <t>ケイジョウ</t>
    </rPh>
    <rPh sb="22" eb="24">
      <t>シュウシ</t>
    </rPh>
    <rPh sb="24" eb="26">
      <t>ヒリツ</t>
    </rPh>
    <rPh sb="36" eb="38">
      <t>ルイセキ</t>
    </rPh>
    <rPh sb="38" eb="40">
      <t>ケッソン</t>
    </rPh>
    <rPh sb="40" eb="41">
      <t>キン</t>
    </rPh>
    <rPh sb="41" eb="43">
      <t>ヒリツ</t>
    </rPh>
    <rPh sb="53" eb="56">
      <t>タンネンド</t>
    </rPh>
    <rPh sb="56" eb="58">
      <t>シュウシ</t>
    </rPh>
    <rPh sb="59" eb="61">
      <t>クロジ</t>
    </rPh>
    <rPh sb="62" eb="64">
      <t>ルイセキ</t>
    </rPh>
    <rPh sb="64" eb="66">
      <t>ケッソン</t>
    </rPh>
    <rPh sb="67" eb="69">
      <t>ハッセイ</t>
    </rPh>
    <rPh sb="79" eb="81">
      <t>リュウドウ</t>
    </rPh>
    <rPh sb="81" eb="83">
      <t>ヒリツ</t>
    </rPh>
    <rPh sb="91" eb="93">
      <t>キギョウ</t>
    </rPh>
    <rPh sb="93" eb="94">
      <t>サイ</t>
    </rPh>
    <rPh sb="94" eb="96">
      <t>ザンダカ</t>
    </rPh>
    <rPh sb="96" eb="97">
      <t>タイ</t>
    </rPh>
    <rPh sb="97" eb="99">
      <t>ジギョウ</t>
    </rPh>
    <rPh sb="99" eb="101">
      <t>キボ</t>
    </rPh>
    <rPh sb="101" eb="103">
      <t>ヒリツ</t>
    </rPh>
    <rPh sb="112" eb="114">
      <t>ケイヒ</t>
    </rPh>
    <rPh sb="114" eb="116">
      <t>カイシュウ</t>
    </rPh>
    <rPh sb="116" eb="117">
      <t>リツ</t>
    </rPh>
    <rPh sb="130" eb="132">
      <t>コンゴ</t>
    </rPh>
    <rPh sb="132" eb="134">
      <t>フメイ</t>
    </rPh>
    <rPh sb="134" eb="135">
      <t>スイ</t>
    </rPh>
    <rPh sb="135" eb="137">
      <t>タイサク</t>
    </rPh>
    <rPh sb="140" eb="142">
      <t>オスイ</t>
    </rPh>
    <rPh sb="142" eb="144">
      <t>ショリ</t>
    </rPh>
    <rPh sb="144" eb="146">
      <t>ケイヒ</t>
    </rPh>
    <rPh sb="147" eb="149">
      <t>テイゲン</t>
    </rPh>
    <rPh sb="150" eb="152">
      <t>ヒツヨウ</t>
    </rPh>
    <rPh sb="158" eb="160">
      <t>フメイ</t>
    </rPh>
    <rPh sb="160" eb="161">
      <t>スイ</t>
    </rPh>
    <rPh sb="162" eb="164">
      <t>ショリ</t>
    </rPh>
    <rPh sb="166" eb="168">
      <t>オスイ</t>
    </rPh>
    <rPh sb="172" eb="174">
      <t>カンロ</t>
    </rPh>
    <rPh sb="174" eb="175">
      <t>ナイ</t>
    </rPh>
    <rPh sb="176" eb="178">
      <t>シンニュウ</t>
    </rPh>
    <rPh sb="182" eb="185">
      <t>チカスイ</t>
    </rPh>
    <rPh sb="187" eb="189">
      <t>リョウキン</t>
    </rPh>
    <rPh sb="189" eb="191">
      <t>シュウニュウ</t>
    </rPh>
    <rPh sb="192" eb="193">
      <t>ツナ</t>
    </rPh>
    <rPh sb="203" eb="206">
      <t>ゲスイドウ</t>
    </rPh>
    <rPh sb="206" eb="208">
      <t>カイケイ</t>
    </rPh>
    <rPh sb="208" eb="210">
      <t>ゼンタイ</t>
    </rPh>
    <rPh sb="213" eb="215">
      <t>ユウケイ</t>
    </rPh>
    <rPh sb="215" eb="217">
      <t>コテイ</t>
    </rPh>
    <rPh sb="217" eb="219">
      <t>シサン</t>
    </rPh>
    <rPh sb="219" eb="221">
      <t>ゲンカ</t>
    </rPh>
    <rPh sb="221" eb="223">
      <t>ショウキャク</t>
    </rPh>
    <rPh sb="223" eb="224">
      <t>リツ</t>
    </rPh>
    <rPh sb="236" eb="238">
      <t>ショウライ</t>
    </rPh>
    <rPh sb="239" eb="241">
      <t>カンキョ</t>
    </rPh>
    <rPh sb="241" eb="242">
      <t>トウ</t>
    </rPh>
    <rPh sb="243" eb="245">
      <t>コウシン</t>
    </rPh>
    <rPh sb="249" eb="251">
      <t>ケントウ</t>
    </rPh>
    <rPh sb="252" eb="254">
      <t>ヒツヨウ</t>
    </rPh>
    <rPh sb="261" eb="263">
      <t>ケイエイ</t>
    </rPh>
    <rPh sb="263" eb="265">
      <t>カイゼン</t>
    </rPh>
    <rPh sb="266" eb="267">
      <t>ム</t>
    </rPh>
    <rPh sb="269" eb="272">
      <t>ホウコウセイ</t>
    </rPh>
    <rPh sb="274" eb="276">
      <t>レイワ</t>
    </rPh>
    <rPh sb="277" eb="278">
      <t>ネン</t>
    </rPh>
    <rPh sb="280" eb="281">
      <t>ガツ</t>
    </rPh>
    <rPh sb="282" eb="284">
      <t>カイテイ</t>
    </rPh>
    <rPh sb="286" eb="288">
      <t>ケイエイ</t>
    </rPh>
    <rPh sb="288" eb="290">
      <t>センリャク</t>
    </rPh>
    <rPh sb="295" eb="297">
      <t>ショウライ</t>
    </rPh>
    <rPh sb="298" eb="300">
      <t>ジンコウ</t>
    </rPh>
    <rPh sb="300" eb="302">
      <t>ゲンショウ</t>
    </rPh>
    <rPh sb="305" eb="308">
      <t>シヨウリョウ</t>
    </rPh>
    <rPh sb="308" eb="310">
      <t>シュウニュウ</t>
    </rPh>
    <rPh sb="311" eb="313">
      <t>ゲンショウ</t>
    </rPh>
    <rPh sb="314" eb="316">
      <t>ロウキュウ</t>
    </rPh>
    <rPh sb="316" eb="318">
      <t>シセツ</t>
    </rPh>
    <rPh sb="319" eb="321">
      <t>コウシン</t>
    </rPh>
    <rPh sb="322" eb="324">
      <t>シヤ</t>
    </rPh>
    <rPh sb="325" eb="326">
      <t>イ</t>
    </rPh>
    <rPh sb="328" eb="330">
      <t>フメイ</t>
    </rPh>
    <rPh sb="330" eb="331">
      <t>スイ</t>
    </rPh>
    <rPh sb="331" eb="333">
      <t>タイサク</t>
    </rPh>
    <rPh sb="333" eb="334">
      <t>トウ</t>
    </rPh>
    <rPh sb="337" eb="340">
      <t>ユウシュウリツ</t>
    </rPh>
    <rPh sb="341" eb="342">
      <t>タカ</t>
    </rPh>
    <rPh sb="345" eb="347">
      <t>シュウエキ</t>
    </rPh>
    <rPh sb="348" eb="350">
      <t>カクホ</t>
    </rPh>
    <rPh sb="355" eb="357">
      <t>リョウキン</t>
    </rPh>
    <rPh sb="357" eb="359">
      <t>カイテイ</t>
    </rPh>
    <rPh sb="362" eb="363">
      <t>タ</t>
    </rPh>
    <rPh sb="363" eb="365">
      <t>ザイゲン</t>
    </rPh>
    <rPh sb="366" eb="368">
      <t>カクホ</t>
    </rPh>
    <rPh sb="369" eb="371">
      <t>ケントウ</t>
    </rPh>
    <rPh sb="379" eb="381">
      <t>ケイエイ</t>
    </rPh>
    <rPh sb="382" eb="385">
      <t>ケンゼンカ</t>
    </rPh>
    <rPh sb="386" eb="387">
      <t>ト</t>
    </rPh>
    <rPh sb="388" eb="389">
      <t>ク</t>
    </rPh>
    <rPh sb="393" eb="395">
      <t>ケイエイ</t>
    </rPh>
    <rPh sb="395" eb="397">
      <t>ブンセキ</t>
    </rPh>
    <rPh sb="397" eb="398">
      <t>ヒョウ</t>
    </rPh>
    <rPh sb="399" eb="401">
      <t>ゼンテイ</t>
    </rPh>
    <rPh sb="401" eb="403">
      <t>ジョウケン</t>
    </rPh>
    <rPh sb="404" eb="406">
      <t>トウシ</t>
    </rPh>
    <rPh sb="408" eb="410">
      <t>ケッサン</t>
    </rPh>
    <rPh sb="410" eb="412">
      <t>トウケイ</t>
    </rPh>
    <rPh sb="412" eb="414">
      <t>クブン</t>
    </rPh>
    <rPh sb="415" eb="417">
      <t>ジギョウ</t>
    </rPh>
    <rPh sb="418" eb="420">
      <t>カイケイ</t>
    </rPh>
    <rPh sb="421" eb="423">
      <t>ケイエイ</t>
    </rPh>
    <rPh sb="424" eb="426">
      <t>イッタイ</t>
    </rPh>
    <rPh sb="429" eb="432">
      <t>ゲスイドウ</t>
    </rPh>
    <rPh sb="432" eb="435">
      <t>シヨウリョウ</t>
    </rPh>
    <rPh sb="435" eb="437">
      <t>シュウニュウ</t>
    </rPh>
    <rPh sb="438" eb="441">
      <t>イッポンカ</t>
    </rPh>
    <phoneticPr fontId="4"/>
  </si>
  <si>
    <t>①経常収支比率については、類似団体と比較しても、一定の経常収益を計上している。
②累積欠損金比率については、例年利益剰余金を計上しており、発生していない。本市は、複数事業の会計・経理を一体として行っており、下水道事業全体では、経常収支比率は108.10％、累積欠損金比率は0.00％である。
③流動比率については、当年度数値は類似団体と比較して高い数値を示しているが、下水道会計全体では26.96％と低く、短期的な債務に対する支払能力の低さが課題である。
④企業債残高対事業規模比率については、管路等の整備がほぼ完了し、企業債（借金）の償還ピークが過ぎていることから、類似団体と比較して低い数値を示している。しかし、今後は管路の長寿命化等により再び企業債が増加することが予見されることから、費用の平準化等による効率的な管理運営、投資・予算配分の適正化に努める。
⑤経費回収率については、汚水処理費が減少したことにより、前年度に比べ増加している。
⑥汚水処理原価については、汚水処理費が減少したため、前年度より減少している。</t>
    <rPh sb="1" eb="3">
      <t>ケイジョウ</t>
    </rPh>
    <rPh sb="3" eb="5">
      <t>シュウシ</t>
    </rPh>
    <rPh sb="5" eb="7">
      <t>ヒリツ</t>
    </rPh>
    <rPh sb="13" eb="15">
      <t>ルイジ</t>
    </rPh>
    <rPh sb="15" eb="17">
      <t>ダンタイ</t>
    </rPh>
    <rPh sb="18" eb="20">
      <t>ヒカク</t>
    </rPh>
    <rPh sb="24" eb="26">
      <t>イッテイ</t>
    </rPh>
    <rPh sb="27" eb="29">
      <t>ケイジョウ</t>
    </rPh>
    <rPh sb="29" eb="31">
      <t>シュウエキ</t>
    </rPh>
    <rPh sb="32" eb="34">
      <t>ケイジョウ</t>
    </rPh>
    <rPh sb="41" eb="43">
      <t>ルイセキ</t>
    </rPh>
    <rPh sb="43" eb="45">
      <t>ケッソン</t>
    </rPh>
    <rPh sb="45" eb="46">
      <t>キン</t>
    </rPh>
    <rPh sb="46" eb="48">
      <t>ヒリツ</t>
    </rPh>
    <rPh sb="54" eb="56">
      <t>レイネン</t>
    </rPh>
    <rPh sb="56" eb="58">
      <t>リエキ</t>
    </rPh>
    <rPh sb="58" eb="61">
      <t>ジョウヨキン</t>
    </rPh>
    <rPh sb="62" eb="64">
      <t>ケイジョウ</t>
    </rPh>
    <rPh sb="69" eb="71">
      <t>ハッセイ</t>
    </rPh>
    <rPh sb="81" eb="83">
      <t>フクスウ</t>
    </rPh>
    <rPh sb="83" eb="85">
      <t>ジギョウ</t>
    </rPh>
    <rPh sb="86" eb="88">
      <t>カイケイ</t>
    </rPh>
    <rPh sb="89" eb="91">
      <t>ケイリ</t>
    </rPh>
    <rPh sb="92" eb="94">
      <t>イッタイ</t>
    </rPh>
    <rPh sb="97" eb="98">
      <t>オコナ</t>
    </rPh>
    <rPh sb="103" eb="106">
      <t>ゲスイドウ</t>
    </rPh>
    <rPh sb="106" eb="108">
      <t>ジギョウ</t>
    </rPh>
    <rPh sb="108" eb="110">
      <t>ゼンタイ</t>
    </rPh>
    <rPh sb="113" eb="115">
      <t>ケイジョウ</t>
    </rPh>
    <rPh sb="115" eb="117">
      <t>シュウシ</t>
    </rPh>
    <rPh sb="117" eb="119">
      <t>ヒリツ</t>
    </rPh>
    <rPh sb="128" eb="130">
      <t>ルイセキ</t>
    </rPh>
    <rPh sb="130" eb="132">
      <t>ケッソン</t>
    </rPh>
    <rPh sb="132" eb="133">
      <t>キン</t>
    </rPh>
    <rPh sb="133" eb="135">
      <t>ヒリツ</t>
    </rPh>
    <rPh sb="147" eb="149">
      <t>リュウドウ</t>
    </rPh>
    <rPh sb="149" eb="151">
      <t>ヒリツ</t>
    </rPh>
    <rPh sb="157" eb="160">
      <t>トウネンド</t>
    </rPh>
    <rPh sb="160" eb="162">
      <t>スウチ</t>
    </rPh>
    <rPh sb="163" eb="165">
      <t>ルイジ</t>
    </rPh>
    <rPh sb="165" eb="167">
      <t>ダンタイ</t>
    </rPh>
    <rPh sb="168" eb="170">
      <t>ヒカク</t>
    </rPh>
    <rPh sb="172" eb="173">
      <t>タカ</t>
    </rPh>
    <rPh sb="174" eb="176">
      <t>スウチ</t>
    </rPh>
    <rPh sb="177" eb="178">
      <t>シメ</t>
    </rPh>
    <rPh sb="184" eb="187">
      <t>ゲスイドウ</t>
    </rPh>
    <rPh sb="187" eb="189">
      <t>カイケイ</t>
    </rPh>
    <rPh sb="189" eb="191">
      <t>ゼンタイ</t>
    </rPh>
    <rPh sb="200" eb="201">
      <t>ヒク</t>
    </rPh>
    <rPh sb="203" eb="206">
      <t>タンキテキ</t>
    </rPh>
    <rPh sb="207" eb="209">
      <t>サイム</t>
    </rPh>
    <rPh sb="210" eb="211">
      <t>タイ</t>
    </rPh>
    <rPh sb="213" eb="215">
      <t>シハライ</t>
    </rPh>
    <rPh sb="215" eb="217">
      <t>ノウリョク</t>
    </rPh>
    <rPh sb="218" eb="219">
      <t>ヒク</t>
    </rPh>
    <rPh sb="221" eb="223">
      <t>カダイ</t>
    </rPh>
    <rPh sb="229" eb="231">
      <t>キギョウ</t>
    </rPh>
    <rPh sb="231" eb="232">
      <t>サイ</t>
    </rPh>
    <rPh sb="232" eb="234">
      <t>ザンダカ</t>
    </rPh>
    <rPh sb="234" eb="235">
      <t>タイ</t>
    </rPh>
    <rPh sb="235" eb="237">
      <t>ジギョウ</t>
    </rPh>
    <rPh sb="237" eb="239">
      <t>キボ</t>
    </rPh>
    <rPh sb="239" eb="241">
      <t>ヒリツ</t>
    </rPh>
    <rPh sb="247" eb="249">
      <t>カンロ</t>
    </rPh>
    <rPh sb="249" eb="250">
      <t>トウ</t>
    </rPh>
    <rPh sb="251" eb="253">
      <t>セイビ</t>
    </rPh>
    <rPh sb="256" eb="258">
      <t>カンリョウ</t>
    </rPh>
    <rPh sb="260" eb="262">
      <t>キギョウ</t>
    </rPh>
    <rPh sb="262" eb="263">
      <t>サイ</t>
    </rPh>
    <rPh sb="264" eb="266">
      <t>シャッキン</t>
    </rPh>
    <rPh sb="268" eb="270">
      <t>ショウカン</t>
    </rPh>
    <rPh sb="274" eb="275">
      <t>ス</t>
    </rPh>
    <rPh sb="284" eb="286">
      <t>ルイジ</t>
    </rPh>
    <rPh sb="286" eb="288">
      <t>ダンタイ</t>
    </rPh>
    <rPh sb="289" eb="291">
      <t>ヒカク</t>
    </rPh>
    <rPh sb="293" eb="294">
      <t>ヒク</t>
    </rPh>
    <rPh sb="295" eb="297">
      <t>スウチ</t>
    </rPh>
    <rPh sb="298" eb="299">
      <t>シメ</t>
    </rPh>
    <rPh sb="308" eb="310">
      <t>コンゴ</t>
    </rPh>
    <rPh sb="311" eb="313">
      <t>カンロ</t>
    </rPh>
    <rPh sb="314" eb="318">
      <t>チョウジュミョウカ</t>
    </rPh>
    <rPh sb="318" eb="319">
      <t>トウ</t>
    </rPh>
    <rPh sb="322" eb="323">
      <t>フタタ</t>
    </rPh>
    <rPh sb="324" eb="326">
      <t>キギョウ</t>
    </rPh>
    <rPh sb="326" eb="327">
      <t>サイ</t>
    </rPh>
    <rPh sb="328" eb="330">
      <t>ゾウカ</t>
    </rPh>
    <rPh sb="335" eb="337">
      <t>ヨケン</t>
    </rPh>
    <rPh sb="345" eb="347">
      <t>ヒヨウ</t>
    </rPh>
    <rPh sb="348" eb="351">
      <t>ヘイジュンカ</t>
    </rPh>
    <rPh sb="351" eb="352">
      <t>トウ</t>
    </rPh>
    <rPh sb="355" eb="358">
      <t>コウリツテキ</t>
    </rPh>
    <rPh sb="359" eb="361">
      <t>カンリ</t>
    </rPh>
    <rPh sb="361" eb="363">
      <t>ウンエイ</t>
    </rPh>
    <rPh sb="364" eb="366">
      <t>トウシ</t>
    </rPh>
    <rPh sb="367" eb="369">
      <t>ヨサン</t>
    </rPh>
    <rPh sb="369" eb="371">
      <t>ハイブン</t>
    </rPh>
    <rPh sb="372" eb="375">
      <t>テキセイカ</t>
    </rPh>
    <rPh sb="376" eb="377">
      <t>ツト</t>
    </rPh>
    <rPh sb="382" eb="384">
      <t>ケイヒ</t>
    </rPh>
    <rPh sb="384" eb="386">
      <t>カイシュウ</t>
    </rPh>
    <rPh sb="386" eb="387">
      <t>リツ</t>
    </rPh>
    <rPh sb="393" eb="395">
      <t>オスイ</t>
    </rPh>
    <rPh sb="395" eb="397">
      <t>ショリ</t>
    </rPh>
    <rPh sb="397" eb="398">
      <t>ヒ</t>
    </rPh>
    <rPh sb="399" eb="401">
      <t>ゲンショウ</t>
    </rPh>
    <rPh sb="409" eb="412">
      <t>ゼンネンド</t>
    </rPh>
    <rPh sb="413" eb="414">
      <t>クラ</t>
    </rPh>
    <rPh sb="415" eb="417">
      <t>ゾウカ</t>
    </rPh>
    <rPh sb="424" eb="426">
      <t>オスイ</t>
    </rPh>
    <rPh sb="426" eb="428">
      <t>ショリ</t>
    </rPh>
    <rPh sb="428" eb="430">
      <t>ゲンカ</t>
    </rPh>
    <rPh sb="436" eb="438">
      <t>オスイ</t>
    </rPh>
    <rPh sb="438" eb="440">
      <t>ショリ</t>
    </rPh>
    <rPh sb="440" eb="441">
      <t>ヒ</t>
    </rPh>
    <rPh sb="442" eb="444">
      <t>ゲンショウ</t>
    </rPh>
    <rPh sb="449" eb="452">
      <t>ゼンネンド</t>
    </rPh>
    <rPh sb="454" eb="456">
      <t>ゲンショウ</t>
    </rPh>
    <phoneticPr fontId="4"/>
  </si>
  <si>
    <t>　本市における公共下水道事業は、昭和46年から建設着手しており、現時点において法定耐用年数を経過した管路等はない。
①有形固定資産減価償却率については上昇傾向にある。令和3年度より耐用年数に達するものがあり、更新や長寿命化などの老朽化への対応が迫られる。
下水道会計全体での数値は、以下〔全体総括〕を参照のこと。</t>
    <rPh sb="7" eb="9">
      <t>コウキョウ</t>
    </rPh>
    <rPh sb="9" eb="12">
      <t>ゲスイドウ</t>
    </rPh>
    <rPh sb="12" eb="14">
      <t>ジギョウ</t>
    </rPh>
    <rPh sb="16" eb="18">
      <t>ショウワ</t>
    </rPh>
    <rPh sb="20" eb="21">
      <t>ネン</t>
    </rPh>
    <rPh sb="23" eb="25">
      <t>ケンセツ</t>
    </rPh>
    <rPh sb="25" eb="27">
      <t>チャクシュ</t>
    </rPh>
    <rPh sb="32" eb="35">
      <t>ゲンジテン</t>
    </rPh>
    <rPh sb="39" eb="41">
      <t>ホウテイ</t>
    </rPh>
    <rPh sb="41" eb="43">
      <t>タイヨウ</t>
    </rPh>
    <rPh sb="43" eb="45">
      <t>ネンスウ</t>
    </rPh>
    <rPh sb="46" eb="48">
      <t>ケイカ</t>
    </rPh>
    <rPh sb="50" eb="52">
      <t>カンロ</t>
    </rPh>
    <rPh sb="52" eb="53">
      <t>トウ</t>
    </rPh>
    <rPh sb="59" eb="61">
      <t>ユウケイ</t>
    </rPh>
    <rPh sb="61" eb="63">
      <t>コテイ</t>
    </rPh>
    <rPh sb="63" eb="65">
      <t>シサン</t>
    </rPh>
    <rPh sb="65" eb="67">
      <t>ゲンカ</t>
    </rPh>
    <rPh sb="67" eb="69">
      <t>ショウキャク</t>
    </rPh>
    <rPh sb="69" eb="70">
      <t>リツ</t>
    </rPh>
    <rPh sb="75" eb="77">
      <t>ジョウショウ</t>
    </rPh>
    <rPh sb="77" eb="79">
      <t>ケイコウ</t>
    </rPh>
    <rPh sb="83" eb="85">
      <t>レイワ</t>
    </rPh>
    <rPh sb="86" eb="87">
      <t>ネン</t>
    </rPh>
    <rPh sb="87" eb="88">
      <t>ド</t>
    </rPh>
    <rPh sb="90" eb="92">
      <t>タイヨウ</t>
    </rPh>
    <rPh sb="92" eb="94">
      <t>ネンスウ</t>
    </rPh>
    <rPh sb="95" eb="96">
      <t>タッ</t>
    </rPh>
    <rPh sb="104" eb="106">
      <t>コウシン</t>
    </rPh>
    <rPh sb="107" eb="111">
      <t>チョウジュミョウカ</t>
    </rPh>
    <rPh sb="114" eb="117">
      <t>ロウキュウカ</t>
    </rPh>
    <rPh sb="119" eb="121">
      <t>タイオウ</t>
    </rPh>
    <rPh sb="122" eb="123">
      <t>セマ</t>
    </rPh>
    <rPh sb="128" eb="131">
      <t>ゲスイドウ</t>
    </rPh>
    <rPh sb="131" eb="133">
      <t>カイケイ</t>
    </rPh>
    <rPh sb="133" eb="135">
      <t>ゼンタイ</t>
    </rPh>
    <rPh sb="137" eb="139">
      <t>スウチ</t>
    </rPh>
    <rPh sb="141" eb="143">
      <t>イカ</t>
    </rPh>
    <rPh sb="144" eb="146">
      <t>ゼンタイ</t>
    </rPh>
    <rPh sb="146" eb="148">
      <t>ソウカツ</t>
    </rPh>
    <rPh sb="150" eb="152">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</si>
</sst>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9C-4080-BD4B-8D39B43BDF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c:ext xmlns:c16="http://schemas.microsoft.com/office/drawing/2014/chart" uri="{C3380CC4-5D6E-409C-BE32-E72D297353CC}">
              <c16:uniqueId val="{00000001-C59C-4080-BD4B-8D39B43BDF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5F-49E9-88E0-9531EFC5CA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55.84</c:v>
                </c:pt>
              </c:numCache>
            </c:numRef>
          </c:val>
          <c:smooth val="0"/>
          <c:extLst>
            <c:ext xmlns:c16="http://schemas.microsoft.com/office/drawing/2014/chart" uri="{C3380CC4-5D6E-409C-BE32-E72D297353CC}">
              <c16:uniqueId val="{00000001-135F-49E9-88E0-9531EFC5CA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93.99</c:v>
                </c:pt>
                <c:pt idx="1">
                  <c:v>94.45</c:v>
                </c:pt>
                <c:pt idx="2">
                  <c:v>94.82</c:v>
                </c:pt>
                <c:pt idx="3">
                  <c:v>95.07</c:v>
                </c:pt>
                <c:pt idx="4">
                  <c:v>95.1</c:v>
                </c:pt>
              </c:numCache>
            </c:numRef>
          </c:val>
          <c:extLst>
            <c:ext xmlns:c16="http://schemas.microsoft.com/office/drawing/2014/chart" uri="{C3380CC4-5D6E-409C-BE32-E72D297353CC}">
              <c16:uniqueId val="{00000000-8184-4AD1-9701-9D97CF2A28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92.34</c:v>
                </c:pt>
              </c:numCache>
            </c:numRef>
          </c:val>
          <c:smooth val="0"/>
          <c:extLst>
            <c:ext xmlns:c16="http://schemas.microsoft.com/office/drawing/2014/chart" uri="{C3380CC4-5D6E-409C-BE32-E72D297353CC}">
              <c16:uniqueId val="{00000001-8184-4AD1-9701-9D97CF2A28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147.05000000000001</c:v>
                </c:pt>
                <c:pt idx="1">
                  <c:v>149.36000000000001</c:v>
                </c:pt>
                <c:pt idx="2">
                  <c:v>150.57</c:v>
                </c:pt>
                <c:pt idx="3">
                  <c:v>143.72999999999999</c:v>
                </c:pt>
                <c:pt idx="4">
                  <c:v>136.07</c:v>
                </c:pt>
              </c:numCache>
            </c:numRef>
          </c:val>
          <c:extLst>
            <c:ext xmlns:c16="http://schemas.microsoft.com/office/drawing/2014/chart" uri="{C3380CC4-5D6E-409C-BE32-E72D297353CC}">
              <c16:uniqueId val="{00000000-313E-4E37-B49F-3353BEB785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105.41</c:v>
                </c:pt>
              </c:numCache>
            </c:numRef>
          </c:val>
          <c:smooth val="0"/>
          <c:extLst>
            <c:ext xmlns:c16="http://schemas.microsoft.com/office/drawing/2014/chart" uri="{C3380CC4-5D6E-409C-BE32-E72D297353CC}">
              <c16:uniqueId val="{00000001-313E-4E37-B49F-3353BEB785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26.28</c:v>
                </c:pt>
                <c:pt idx="1">
                  <c:v>28.48</c:v>
                </c:pt>
                <c:pt idx="2">
                  <c:v>30.83</c:v>
                </c:pt>
                <c:pt idx="3">
                  <c:v>33.06</c:v>
                </c:pt>
                <c:pt idx="4">
                  <c:v>35.28</c:v>
                </c:pt>
              </c:numCache>
            </c:numRef>
          </c:val>
          <c:extLst>
            <c:ext xmlns:c16="http://schemas.microsoft.com/office/drawing/2014/chart" uri="{C3380CC4-5D6E-409C-BE32-E72D297353CC}">
              <c16:uniqueId val="{00000000-5C82-4BB5-925D-8BB5FDD912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25.37</c:v>
                </c:pt>
              </c:numCache>
            </c:numRef>
          </c:val>
          <c:smooth val="0"/>
          <c:extLst>
            <c:ext xmlns:c16="http://schemas.microsoft.com/office/drawing/2014/chart" uri="{C3380CC4-5D6E-409C-BE32-E72D297353CC}">
              <c16:uniqueId val="{00000001-5C82-4BB5-925D-8BB5FDD912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8-49C9-8EC9-FDE7EFF15B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0.54</c:v>
                </c:pt>
              </c:numCache>
            </c:numRef>
          </c:val>
          <c:smooth val="0"/>
          <c:extLst>
            <c:ext xmlns:c16="http://schemas.microsoft.com/office/drawing/2014/chart" uri="{C3380CC4-5D6E-409C-BE32-E72D297353CC}">
              <c16:uniqueId val="{00000001-3418-49C9-8EC9-FDE7EFF15B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E-4B2E-8018-0929372672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25.86</c:v>
                </c:pt>
              </c:numCache>
            </c:numRef>
          </c:val>
          <c:smooth val="0"/>
          <c:extLst>
            <c:ext xmlns:c16="http://schemas.microsoft.com/office/drawing/2014/chart" uri="{C3380CC4-5D6E-409C-BE32-E72D297353CC}">
              <c16:uniqueId val="{00000001-1FFE-4B2E-8018-0929372672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222.67</c:v>
                </c:pt>
                <c:pt idx="1">
                  <c:v>243.16</c:v>
                </c:pt>
                <c:pt idx="2">
                  <c:v>348.69</c:v>
                </c:pt>
                <c:pt idx="3">
                  <c:v>432.45</c:v>
                </c:pt>
                <c:pt idx="4">
                  <c:v>525.85</c:v>
                </c:pt>
              </c:numCache>
            </c:numRef>
          </c:val>
          <c:extLst>
            <c:ext xmlns:c16="http://schemas.microsoft.com/office/drawing/2014/chart" uri="{C3380CC4-5D6E-409C-BE32-E72D297353CC}">
              <c16:uniqueId val="{00000000-DD1E-4CBD-A309-444B4E7C23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58.23</c:v>
                </c:pt>
              </c:numCache>
            </c:numRef>
          </c:val>
          <c:smooth val="0"/>
          <c:extLst>
            <c:ext xmlns:c16="http://schemas.microsoft.com/office/drawing/2014/chart" uri="{C3380CC4-5D6E-409C-BE32-E72D297353CC}">
              <c16:uniqueId val="{00000001-DD1E-4CBD-A309-444B4E7C23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718.87</c:v>
                </c:pt>
                <c:pt idx="1">
                  <c:v>718.63</c:v>
                </c:pt>
                <c:pt idx="2">
                  <c:v>542.96</c:v>
                </c:pt>
                <c:pt idx="3">
                  <c:v>433.66</c:v>
                </c:pt>
                <c:pt idx="4">
                  <c:v>434.08</c:v>
                </c:pt>
              </c:numCache>
            </c:numRef>
          </c:val>
          <c:extLst>
            <c:ext xmlns:c16="http://schemas.microsoft.com/office/drawing/2014/chart" uri="{C3380CC4-5D6E-409C-BE32-E72D297353CC}">
              <c16:uniqueId val="{00000000-C79F-4038-99D7-5D3413FE72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812.92</c:v>
                </c:pt>
              </c:numCache>
            </c:numRef>
          </c:val>
          <c:smooth val="0"/>
          <c:extLst>
            <c:ext xmlns:c16="http://schemas.microsoft.com/office/drawing/2014/chart" uri="{C3380CC4-5D6E-409C-BE32-E72D297353CC}">
              <c16:uniqueId val="{00000001-C79F-4038-99D7-5D3413FE72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77.39</c:v>
                </c:pt>
                <c:pt idx="1">
                  <c:v>93.63</c:v>
                </c:pt>
                <c:pt idx="2">
                  <c:v>99.72</c:v>
                </c:pt>
                <c:pt idx="3">
                  <c:v>93.88</c:v>
                </c:pt>
                <c:pt idx="4">
                  <c:v>96.73</c:v>
                </c:pt>
              </c:numCache>
            </c:numRef>
          </c:val>
          <c:extLst>
            <c:ext xmlns:c16="http://schemas.microsoft.com/office/drawing/2014/chart" uri="{C3380CC4-5D6E-409C-BE32-E72D297353CC}">
              <c16:uniqueId val="{00000000-76B1-4ACE-B60B-1BCD1A8AE8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85.4</c:v>
                </c:pt>
              </c:numCache>
            </c:numRef>
          </c:val>
          <c:smooth val="0"/>
          <c:extLst>
            <c:ext xmlns:c16="http://schemas.microsoft.com/office/drawing/2014/chart" uri="{C3380CC4-5D6E-409C-BE32-E72D297353CC}">
              <c16:uniqueId val="{00000001-76B1-4ACE-B60B-1BCD1A8AE8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256.83</c:v>
                </c:pt>
                <c:pt idx="1">
                  <c:v>212.92</c:v>
                </c:pt>
                <c:pt idx="2">
                  <c:v>200.25</c:v>
                </c:pt>
                <c:pt idx="3">
                  <c:v>213.76</c:v>
                </c:pt>
                <c:pt idx="4">
                  <c:v>172.06</c:v>
                </c:pt>
              </c:numCache>
            </c:numRef>
          </c:val>
          <c:extLst>
            <c:ext xmlns:c16="http://schemas.microsoft.com/office/drawing/2014/chart" uri="{C3380CC4-5D6E-409C-BE32-E72D297353CC}">
              <c16:uniqueId val="{00000000-C9F5-4F72-A7FC-CDC217E500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188.57</c:v>
                </c:pt>
              </c:numCache>
            </c:numRef>
          </c:val>
          <c:smooth val="0"/>
          <c:extLst>
            <c:ext xmlns:c16="http://schemas.microsoft.com/office/drawing/2014/chart" uri="{C3380CC4-5D6E-409C-BE32-E72D297353CC}">
              <c16:uniqueId val="{00000001-C9F5-4F72-A7FC-CDC217E500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T94" sqref="BT9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南砺市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49492</v>
      </c>
      <c r="AM8" s="75"/>
      <c r="AN8" s="75"/>
      <c r="AO8" s="75"/>
      <c r="AP8" s="75"/>
      <c r="AQ8" s="75"/>
      <c r="AR8" s="75"/>
      <c r="AS8" s="75"/>
      <c r="AT8" s="74">
        <f>データ!T6</f>
        <v>668.64</v>
      </c>
      <c r="AU8" s="74"/>
      <c r="AV8" s="74"/>
      <c r="AW8" s="74"/>
      <c r="AX8" s="74"/>
      <c r="AY8" s="74"/>
      <c r="AZ8" s="74"/>
      <c r="BA8" s="74"/>
      <c r="BB8" s="74">
        <f>データ!U6</f>
        <v>74.02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73.37</v>
      </c>
      <c r="J10" s="74"/>
      <c r="K10" s="74"/>
      <c r="L10" s="74"/>
      <c r="M10" s="74"/>
      <c r="N10" s="74"/>
      <c r="O10" s="74"/>
      <c r="P10" s="74">
        <f>データ!P6</f>
        <v>32.130000000000003</v>
      </c>
      <c r="Q10" s="74"/>
      <c r="R10" s="74"/>
      <c r="S10" s="74"/>
      <c r="T10" s="74"/>
      <c r="U10" s="74"/>
      <c r="V10" s="74"/>
      <c r="W10" s="74">
        <f>データ!Q6</f>
        <v>80.45</v>
      </c>
      <c r="X10" s="74"/>
      <c r="Y10" s="74"/>
      <c r="Z10" s="74"/>
      <c r="AA10" s="74"/>
      <c r="AB10" s="74"/>
      <c r="AC10" s="74"/>
      <c r="AD10" s="75">
        <f>データ!R6</f>
        <v>3960</v>
      </c>
      <c r="AE10" s="75"/>
      <c r="AF10" s="75"/>
      <c r="AG10" s="75"/>
      <c r="AH10" s="75"/>
      <c r="AI10" s="75"/>
      <c r="AJ10" s="75"/>
      <c r="AK10" s="2"/>
      <c r="AL10" s="75">
        <f>データ!V6</f>
        <v>15821</v>
      </c>
      <c r="AM10" s="75"/>
      <c r="AN10" s="75"/>
      <c r="AO10" s="75"/>
      <c r="AP10" s="75"/>
      <c r="AQ10" s="75"/>
      <c r="AR10" s="75"/>
      <c r="AS10" s="75"/>
      <c r="AT10" s="74">
        <f>データ!W6</f>
        <v>7.68</v>
      </c>
      <c r="AU10" s="74"/>
      <c r="AV10" s="74"/>
      <c r="AW10" s="74"/>
      <c r="AX10" s="74"/>
      <c r="AY10" s="74"/>
      <c r="AZ10" s="74"/>
      <c r="BA10" s="74"/>
      <c r="BB10" s="74">
        <f>データ!X6</f>
        <v>2060.0300000000002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l50M/l5QGj76sCWZU7G5qbfTCW9cZ4vpRCkkByLo2BEkyEIdtmhToxcXrXxEAKvHGfOFA1M2xGhxI7oz40c/A==" saltValue="5UCJV4d0JT4RSAL+hKnu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17</v>
      </c>
      <c r="F6" s="33">
        <f t="shared" si="3"/>
        <v>1</v>
      </c>
      <c r="G6" s="33">
        <f t="shared" si="3"/>
        <v>0</v>
      </c>
      <c r="H6" s="33" t="str">
        <f t="shared" si="3"/>
        <v>富山県　南砺市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73.37</v>
      </c>
      <c r="P6" s="34">
        <f t="shared" si="3"/>
        <v>32.130000000000003</v>
      </c>
      <c r="Q6" s="34">
        <f t="shared" si="3"/>
        <v>80.45</v>
      </c>
      <c r="R6" s="34">
        <f t="shared" si="3"/>
        <v>3960</v>
      </c>
      <c r="S6" s="34">
        <f t="shared" si="3"/>
        <v>49492</v>
      </c>
      <c r="T6" s="34">
        <f t="shared" si="3"/>
        <v>668.64</v>
      </c>
      <c r="U6" s="34">
        <f t="shared" si="3"/>
        <v>74.02</v>
      </c>
      <c r="V6" s="34">
        <f t="shared" si="3"/>
        <v>15821</v>
      </c>
      <c r="W6" s="34">
        <f t="shared" si="3"/>
        <v>7.68</v>
      </c>
      <c r="X6" s="34">
        <f t="shared" si="3"/>
        <v>2060.0300000000002</v>
      </c>
      <c r="Y6" s="35">
        <f>IF(Y7="",NA(),Y7)</f>
        <v>147.05000000000001</v>
      </c>
      <c r="Z6" s="35">
        <f t="shared" ref="Z6:AH6" si="4">IF(Z7="",NA(),Z7)</f>
        <v>149.36000000000001</v>
      </c>
      <c r="AA6" s="35">
        <f t="shared" si="4"/>
        <v>150.57</v>
      </c>
      <c r="AB6" s="35">
        <f t="shared" si="4"/>
        <v>143.72999999999999</v>
      </c>
      <c r="AC6" s="35">
        <f t="shared" si="4"/>
        <v>136.07</v>
      </c>
      <c r="AD6" s="35">
        <f t="shared" si="4"/>
        <v>110.07</v>
      </c>
      <c r="AE6" s="35">
        <f t="shared" si="4"/>
        <v>106.7</v>
      </c>
      <c r="AF6" s="35">
        <f t="shared" si="4"/>
        <v>106.83</v>
      </c>
      <c r="AG6" s="35">
        <f t="shared" si="4"/>
        <v>109.21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31.4</v>
      </c>
      <c r="AP6" s="35">
        <f t="shared" si="5"/>
        <v>26.14</v>
      </c>
      <c r="AQ6" s="35">
        <f t="shared" si="5"/>
        <v>22.02</v>
      </c>
      <c r="AR6" s="35">
        <f t="shared" si="5"/>
        <v>15.73</v>
      </c>
      <c r="AS6" s="35">
        <f t="shared" si="5"/>
        <v>25.86</v>
      </c>
      <c r="AT6" s="34" t="str">
        <f>IF(AT7="","",IF(AT7="-","【-】","【"&amp;SUBSTITUTE(TEXT(AT7,"#,##0.00"),"-","△")&amp;"】"))</f>
        <v>【3.64】</v>
      </c>
      <c r="AU6" s="35">
        <f>IF(AU7="",NA(),AU7)</f>
        <v>222.67</v>
      </c>
      <c r="AV6" s="35">
        <f t="shared" ref="AV6:BD6" si="6">IF(AV7="",NA(),AV7)</f>
        <v>243.16</v>
      </c>
      <c r="AW6" s="35">
        <f t="shared" si="6"/>
        <v>348.69</v>
      </c>
      <c r="AX6" s="35">
        <f t="shared" si="6"/>
        <v>432.45</v>
      </c>
      <c r="AY6" s="35">
        <f t="shared" si="6"/>
        <v>525.85</v>
      </c>
      <c r="AZ6" s="35">
        <f t="shared" si="6"/>
        <v>79.709999999999994</v>
      </c>
      <c r="BA6" s="35">
        <f t="shared" si="6"/>
        <v>68.290000000000006</v>
      </c>
      <c r="BB6" s="35">
        <f t="shared" si="6"/>
        <v>68.040000000000006</v>
      </c>
      <c r="BC6" s="35">
        <f t="shared" si="6"/>
        <v>57.26</v>
      </c>
      <c r="BD6" s="35">
        <f t="shared" si="6"/>
        <v>58.23</v>
      </c>
      <c r="BE6" s="34" t="str">
        <f>IF(BE7="","",IF(BE7="-","【-】","【"&amp;SUBSTITUTE(TEXT(BE7,"#,##0.00"),"-","△")&amp;"】"))</f>
        <v>【67.52】</v>
      </c>
      <c r="BF6" s="35">
        <f>IF(BF7="",NA(),BF7)</f>
        <v>718.87</v>
      </c>
      <c r="BG6" s="35">
        <f t="shared" ref="BG6:BO6" si="7">IF(BG7="",NA(),BG7)</f>
        <v>718.63</v>
      </c>
      <c r="BH6" s="35">
        <f t="shared" si="7"/>
        <v>542.96</v>
      </c>
      <c r="BI6" s="35">
        <f t="shared" si="7"/>
        <v>433.66</v>
      </c>
      <c r="BJ6" s="35">
        <f t="shared" si="7"/>
        <v>434.08</v>
      </c>
      <c r="BK6" s="35">
        <f t="shared" si="7"/>
        <v>1047.6500000000001</v>
      </c>
      <c r="BL6" s="35">
        <f t="shared" si="7"/>
        <v>1124.26</v>
      </c>
      <c r="BM6" s="35">
        <f t="shared" si="7"/>
        <v>1048.23</v>
      </c>
      <c r="BN6" s="35">
        <f t="shared" si="7"/>
        <v>1130.42</v>
      </c>
      <c r="BO6" s="35">
        <f t="shared" si="7"/>
        <v>812.92</v>
      </c>
      <c r="BP6" s="34" t="str">
        <f>IF(BP7="","",IF(BP7="-","【-】","【"&amp;SUBSTITUTE(TEXT(BP7,"#,##0.00"),"-","△")&amp;"】"))</f>
        <v>【705.21】</v>
      </c>
      <c r="BQ6" s="35">
        <f>IF(BQ7="",NA(),BQ7)</f>
        <v>77.39</v>
      </c>
      <c r="BR6" s="35">
        <f t="shared" ref="BR6:BZ6" si="8">IF(BR7="",NA(),BR7)</f>
        <v>93.63</v>
      </c>
      <c r="BS6" s="35">
        <f t="shared" si="8"/>
        <v>99.72</v>
      </c>
      <c r="BT6" s="35">
        <f t="shared" si="8"/>
        <v>93.88</v>
      </c>
      <c r="BU6" s="35">
        <f t="shared" si="8"/>
        <v>96.73</v>
      </c>
      <c r="BV6" s="35">
        <f t="shared" si="8"/>
        <v>74.040000000000006</v>
      </c>
      <c r="BW6" s="35">
        <f t="shared" si="8"/>
        <v>80.58</v>
      </c>
      <c r="BX6" s="35">
        <f t="shared" si="8"/>
        <v>78.92</v>
      </c>
      <c r="BY6" s="35">
        <f t="shared" si="8"/>
        <v>74.17</v>
      </c>
      <c r="BZ6" s="35">
        <f t="shared" si="8"/>
        <v>85.4</v>
      </c>
      <c r="CA6" s="34" t="str">
        <f>IF(CA7="","",IF(CA7="-","【-】","【"&amp;SUBSTITUTE(TEXT(CA7,"#,##0.00"),"-","△")&amp;"】"))</f>
        <v>【98.96】</v>
      </c>
      <c r="CB6" s="35">
        <f>IF(CB7="",NA(),CB7)</f>
        <v>256.83</v>
      </c>
      <c r="CC6" s="35">
        <f t="shared" ref="CC6:CK6" si="9">IF(CC7="",NA(),CC7)</f>
        <v>212.92</v>
      </c>
      <c r="CD6" s="35">
        <f t="shared" si="9"/>
        <v>200.25</v>
      </c>
      <c r="CE6" s="35">
        <f t="shared" si="9"/>
        <v>213.76</v>
      </c>
      <c r="CF6" s="35">
        <f t="shared" si="9"/>
        <v>172.06</v>
      </c>
      <c r="CG6" s="35">
        <f t="shared" si="9"/>
        <v>235.61</v>
      </c>
      <c r="CH6" s="35">
        <f t="shared" si="9"/>
        <v>216.21</v>
      </c>
      <c r="CI6" s="35">
        <f t="shared" si="9"/>
        <v>220.31</v>
      </c>
      <c r="CJ6" s="35">
        <f t="shared" si="9"/>
        <v>230.95</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55.84</v>
      </c>
      <c r="CW6" s="34" t="str">
        <f>IF(CW7="","",IF(CW7="-","【-】","【"&amp;SUBSTITUTE(TEXT(CW7,"#,##0.00"),"-","△")&amp;"】"))</f>
        <v>【59.57】</v>
      </c>
      <c r="CX6" s="35">
        <f>IF(CX7="",NA(),CX7)</f>
        <v>93.99</v>
      </c>
      <c r="CY6" s="35">
        <f t="shared" ref="CY6:DG6" si="11">IF(CY7="",NA(),CY7)</f>
        <v>94.45</v>
      </c>
      <c r="CZ6" s="35">
        <f t="shared" si="11"/>
        <v>94.82</v>
      </c>
      <c r="DA6" s="35">
        <f t="shared" si="11"/>
        <v>95.07</v>
      </c>
      <c r="DB6" s="35">
        <f t="shared" si="11"/>
        <v>95.1</v>
      </c>
      <c r="DC6" s="35">
        <f t="shared" si="11"/>
        <v>84.12</v>
      </c>
      <c r="DD6" s="35">
        <f t="shared" si="11"/>
        <v>84.17</v>
      </c>
      <c r="DE6" s="35">
        <f t="shared" si="11"/>
        <v>83.35</v>
      </c>
      <c r="DF6" s="35">
        <f t="shared" si="11"/>
        <v>83.16</v>
      </c>
      <c r="DG6" s="35">
        <f t="shared" si="11"/>
        <v>92.34</v>
      </c>
      <c r="DH6" s="34" t="str">
        <f>IF(DH7="","",IF(DH7="-","【-】","【"&amp;SUBSTITUTE(TEXT(DH7,"#,##0.00"),"-","△")&amp;"】"))</f>
        <v>【95.57】</v>
      </c>
      <c r="DI6" s="35">
        <f>IF(DI7="",NA(),DI7)</f>
        <v>26.28</v>
      </c>
      <c r="DJ6" s="35">
        <f t="shared" ref="DJ6:DR6" si="12">IF(DJ7="",NA(),DJ7)</f>
        <v>28.48</v>
      </c>
      <c r="DK6" s="35">
        <f t="shared" si="12"/>
        <v>30.83</v>
      </c>
      <c r="DL6" s="35">
        <f t="shared" si="12"/>
        <v>33.06</v>
      </c>
      <c r="DM6" s="35">
        <f t="shared" si="12"/>
        <v>35.28</v>
      </c>
      <c r="DN6" s="35">
        <f t="shared" si="12"/>
        <v>26.91</v>
      </c>
      <c r="DO6" s="35">
        <f t="shared" si="12"/>
        <v>26.81</v>
      </c>
      <c r="DP6" s="35">
        <f t="shared" si="12"/>
        <v>26.06</v>
      </c>
      <c r="DQ6" s="35">
        <f t="shared" si="12"/>
        <v>24.1</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0.54</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8" s="36" customFormat="1" x14ac:dyDescent="0.15">
      <c r="A7" s="28"/>
      <c r="B7" s="37">
        <v>2020</v>
      </c>
      <c r="C7" s="37">
        <v>162108</v>
      </c>
      <c r="D7" s="37">
        <v>46</v>
      </c>
      <c r="E7" s="37">
        <v>17</v>
      </c>
      <c r="F7" s="37">
        <v>1</v>
      </c>
      <c r="G7" s="37">
        <v>0</v>
      </c>
      <c r="H7" s="37" t="s">
        <v>96</v>
      </c>
      <c r="I7" s="37" t="s">
        <v>97</v>
      </c>
      <c r="J7" s="37" t="s">
        <v>98</v>
      </c>
      <c r="K7" s="37" t="s">
        <v>99</v>
      </c>
      <c r="L7" s="37" t="s">
        <v>100</v>
      </c>
      <c r="M7" s="37" t="s">
        <v>101</v>
      </c>
      <c r="N7" s="38" t="s">
        <v>102</v>
      </c>
      <c r="O7" s="38">
        <v>73.37</v>
      </c>
      <c r="P7" s="38">
        <v>32.130000000000003</v>
      </c>
      <c r="Q7" s="38">
        <v>80.45</v>
      </c>
      <c r="R7" s="38">
        <v>3960</v>
      </c>
      <c r="S7" s="38">
        <v>49492</v>
      </c>
      <c r="T7" s="38">
        <v>668.64</v>
      </c>
      <c r="U7" s="38">
        <v>74.02</v>
      </c>
      <c r="V7" s="38">
        <v>15821</v>
      </c>
      <c r="W7" s="38">
        <v>7.68</v>
      </c>
      <c r="X7" s="38">
        <v>2060.0300000000002</v>
      </c>
      <c r="Y7" s="38">
        <v>147.05000000000001</v>
      </c>
      <c r="Z7" s="38">
        <v>149.36000000000001</v>
      </c>
      <c r="AA7" s="38">
        <v>150.57</v>
      </c>
      <c r="AB7" s="38">
        <v>143.72999999999999</v>
      </c>
      <c r="AC7" s="38">
        <v>136.07</v>
      </c>
      <c r="AD7" s="38">
        <v>110.07</v>
      </c>
      <c r="AE7" s="38">
        <v>106.7</v>
      </c>
      <c r="AF7" s="38">
        <v>106.83</v>
      </c>
      <c r="AG7" s="38">
        <v>109.21</v>
      </c>
      <c r="AH7" s="38">
        <v>105.41</v>
      </c>
      <c r="AI7" s="38">
        <v>106.67</v>
      </c>
      <c r="AJ7" s="38">
        <v>0</v>
      </c>
      <c r="AK7" s="38">
        <v>0</v>
      </c>
      <c r="AL7" s="38">
        <v>0</v>
      </c>
      <c r="AM7" s="38">
        <v>0</v>
      </c>
      <c r="AN7" s="38">
        <v>0</v>
      </c>
      <c r="AO7" s="38">
        <v>31.4</v>
      </c>
      <c r="AP7" s="38">
        <v>26.14</v>
      </c>
      <c r="AQ7" s="38">
        <v>22.02</v>
      </c>
      <c r="AR7" s="38">
        <v>15.73</v>
      </c>
      <c r="AS7" s="38">
        <v>25.86</v>
      </c>
      <c r="AT7" s="38">
        <v>3.64</v>
      </c>
      <c r="AU7" s="38">
        <v>222.67</v>
      </c>
      <c r="AV7" s="38">
        <v>243.16</v>
      </c>
      <c r="AW7" s="38">
        <v>348.69</v>
      </c>
      <c r="AX7" s="38">
        <v>432.45</v>
      </c>
      <c r="AY7" s="38">
        <v>525.85</v>
      </c>
      <c r="AZ7" s="38">
        <v>79.709999999999994</v>
      </c>
      <c r="BA7" s="38">
        <v>68.290000000000006</v>
      </c>
      <c r="BB7" s="38">
        <v>68.040000000000006</v>
      </c>
      <c r="BC7" s="38">
        <v>57.26</v>
      </c>
      <c r="BD7" s="38">
        <v>58.23</v>
      </c>
      <c r="BE7" s="38">
        <v>67.52</v>
      </c>
      <c r="BF7" s="38">
        <v>718.87</v>
      </c>
      <c r="BG7" s="38">
        <v>718.63</v>
      </c>
      <c r="BH7" s="38">
        <v>542.96</v>
      </c>
      <c r="BI7" s="38">
        <v>433.66</v>
      </c>
      <c r="BJ7" s="38">
        <v>434.08</v>
      </c>
      <c r="BK7" s="38">
        <v>1047.6500000000001</v>
      </c>
      <c r="BL7" s="38">
        <v>1124.26</v>
      </c>
      <c r="BM7" s="38">
        <v>1048.23</v>
      </c>
      <c r="BN7" s="38">
        <v>1130.42</v>
      </c>
      <c r="BO7" s="38">
        <v>812.92</v>
      </c>
      <c r="BP7" s="38">
        <v>705.21</v>
      </c>
      <c r="BQ7" s="38">
        <v>77.39</v>
      </c>
      <c r="BR7" s="38">
        <v>93.63</v>
      </c>
      <c r="BS7" s="38">
        <v>99.72</v>
      </c>
      <c r="BT7" s="38">
        <v>93.88</v>
      </c>
      <c r="BU7" s="38">
        <v>96.73</v>
      </c>
      <c r="BV7" s="38">
        <v>74.040000000000006</v>
      </c>
      <c r="BW7" s="38">
        <v>80.58</v>
      </c>
      <c r="BX7" s="38">
        <v>78.92</v>
      </c>
      <c r="BY7" s="38">
        <v>74.17</v>
      </c>
      <c r="BZ7" s="38">
        <v>85.4</v>
      </c>
      <c r="CA7" s="38">
        <v>98.96</v>
      </c>
      <c r="CB7" s="38">
        <v>256.83</v>
      </c>
      <c r="CC7" s="38">
        <v>212.92</v>
      </c>
      <c r="CD7" s="38">
        <v>200.25</v>
      </c>
      <c r="CE7" s="38">
        <v>213.76</v>
      </c>
      <c r="CF7" s="38">
        <v>172.06</v>
      </c>
      <c r="CG7" s="38">
        <v>235.61</v>
      </c>
      <c r="CH7" s="38">
        <v>216.21</v>
      </c>
      <c r="CI7" s="38">
        <v>220.31</v>
      </c>
      <c r="CJ7" s="38">
        <v>230.95</v>
      </c>
      <c r="CK7" s="38">
        <v>188.57</v>
      </c>
      <c r="CL7" s="38">
        <v>134.52000000000001</v>
      </c>
      <c r="CM7" s="38" t="s">
        <v>102</v>
      </c>
      <c r="CN7" s="38" t="s">
        <v>102</v>
      </c>
      <c r="CO7" s="38" t="s">
        <v>102</v>
      </c>
      <c r="CP7" s="38" t="s">
        <v>102</v>
      </c>
      <c r="CQ7" s="38" t="s">
        <v>102</v>
      </c>
      <c r="CR7" s="38">
        <v>49.25</v>
      </c>
      <c r="CS7" s="38">
        <v>50.24</v>
      </c>
      <c r="CT7" s="38">
        <v>49.68</v>
      </c>
      <c r="CU7" s="38">
        <v>49.27</v>
      </c>
      <c r="CV7" s="38">
        <v>55.84</v>
      </c>
      <c r="CW7" s="38">
        <v>59.57</v>
      </c>
      <c r="CX7" s="38">
        <v>93.99</v>
      </c>
      <c r="CY7" s="38">
        <v>94.45</v>
      </c>
      <c r="CZ7" s="38">
        <v>94.82</v>
      </c>
      <c r="DA7" s="38">
        <v>95.07</v>
      </c>
      <c r="DB7" s="38">
        <v>95.1</v>
      </c>
      <c r="DC7" s="38">
        <v>84.12</v>
      </c>
      <c r="DD7" s="38">
        <v>84.17</v>
      </c>
      <c r="DE7" s="38">
        <v>83.35</v>
      </c>
      <c r="DF7" s="38">
        <v>83.16</v>
      </c>
      <c r="DG7" s="38">
        <v>92.34</v>
      </c>
      <c r="DH7" s="38">
        <v>95.57</v>
      </c>
      <c r="DI7" s="38">
        <v>26.28</v>
      </c>
      <c r="DJ7" s="38">
        <v>28.48</v>
      </c>
      <c r="DK7" s="38">
        <v>30.83</v>
      </c>
      <c r="DL7" s="38">
        <v>33.06</v>
      </c>
      <c r="DM7" s="38">
        <v>35.28</v>
      </c>
      <c r="DN7" s="38">
        <v>26.91</v>
      </c>
      <c r="DO7" s="38">
        <v>26.81</v>
      </c>
      <c r="DP7" s="38">
        <v>26.06</v>
      </c>
      <c r="DQ7" s="38">
        <v>24.1</v>
      </c>
      <c r="DR7" s="38">
        <v>25.37</v>
      </c>
      <c r="DS7" s="38">
        <v>36.520000000000003</v>
      </c>
      <c r="DT7" s="38">
        <v>0</v>
      </c>
      <c r="DU7" s="38">
        <v>0</v>
      </c>
      <c r="DV7" s="38">
        <v>0</v>
      </c>
      <c r="DW7" s="38">
        <v>0</v>
      </c>
      <c r="DX7" s="38">
        <v>0</v>
      </c>
      <c r="DY7" s="38">
        <v>0</v>
      </c>
      <c r="DZ7" s="38">
        <v>0</v>
      </c>
      <c r="EA7" s="38">
        <v>0</v>
      </c>
      <c r="EB7" s="38">
        <v>0</v>
      </c>
      <c r="EC7" s="38">
        <v>0.54</v>
      </c>
      <c r="ED7" s="38">
        <v>5.72</v>
      </c>
      <c r="EE7" s="38">
        <v>0</v>
      </c>
      <c r="EF7" s="38">
        <v>0</v>
      </c>
      <c r="EG7" s="38">
        <v>0</v>
      </c>
      <c r="EH7" s="38">
        <v>0</v>
      </c>
      <c r="EI7" s="38">
        <v>0</v>
      </c>
      <c r="EJ7" s="38">
        <v>0.1</v>
      </c>
      <c r="EK7" s="38">
        <v>0.13</v>
      </c>
      <c r="EL7" s="38">
        <v>0.12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2022-01-21T00:38:36Z</cp:lastPrinted>
  <dcterms:created xsi:type="dcterms:W3CDTF">2021-12-03T07:11:49Z</dcterms:created>
  <dcterms:modified xsi:type="dcterms:W3CDTF">2022-01-21T00:38:39Z</dcterms:modified>
  <cp:category/>
</cp:coreProperties>
</file>