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5CnHY1jt7VPXF3L2MTWKHjSWzGnfoNVk3bwd7yk9vuHfiiKrCha/6/gWhA/dyXzMMPFWCojkMJZ5XInP0Ju9xw==" workbookSaltValue="GaWinJAJ9xNttIkprW767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<sst xmlns="http://schemas.openxmlformats.org/spreadsheetml/2006/main" count="231" uniqueCount="118">
  <si>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</si>
  <si>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</si>
  <si>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</si>
  <si>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</si>
  <si>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</si>
  <si>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</si>
  <si>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</si>
  <si>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</si>
  <si>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</si>
  <si>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</si>
  <si>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</si>
  <si>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</si>
  <si>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</si>
  <si>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</si>
  <si>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</si>
  <si>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</si>
  <si>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</si>
  <si>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</si>
  <si>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</si>
  <si>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</si>
  <si>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</si>
  <si>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</si>
  <si>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</si>
  <si>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</si>
  <si>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</si>
  <si>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</si>
  <si>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</si>
  <si>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</si>
  <si>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</si>
  <si>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</si>
  <si>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</si>
  <si>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</si>
  <si>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</si>
  <si>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</si>
  <si>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</si>
  <si>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</si>
  <si>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</si>
  <si>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</si>
  <si>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</si>
  <si>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</si>
  <si>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</si>
  <si>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</si>
  <si>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</si>
  <si>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</si>
  <si>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</si>
  <si>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</si>
  <si>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</si>
  <si>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</si>
  <si>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</si>
  <si>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</si>
  <si>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</si>
  <si>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</si>
  <si>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</si>
  <si>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</si>
  <si>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</si>
  <si>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</si>
  <si>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</si>
  <si>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</si>
  <si>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</si>
  <si>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</si>
  <si>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</si>
  <si>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</si>
  <si>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</si>
  <si>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</si>
  <si>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</si>
  <si>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</si>
  <si>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</si>
  <si>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</si>
  <si>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</si>
  <si>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</si>
  <si>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</si>
  <si>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</si>
  <si>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</si>
  <si>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</si>
  <si>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</si>
  <si>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</si>
  <si>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</si>
  <si>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</si>
  <si>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</si>
  <si>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</si>
  <si>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</si>
  <si>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</si>
  <si>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</si>
  <si>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</si>
  <si>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</si>
  <si>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</si>
  <si>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</si>
  <si>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</si>
  <si>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</si>
  <si>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</si>
  <si>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</si>
  <si>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</si>
  <si>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</si>
  <si>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</si>
  <si>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</si>
  <si>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</si>
  <si>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</si>
  <si>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</si>
  <si>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</si>
  <si>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</si>
  <si>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</si>
  <si>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</si>
  <si>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</si>
  <si>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</si>
  <si>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</si>
  <si>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</si>
  <si>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</si>
  <si>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</si>
  <si>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</si>
  <si>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</si>
  <si>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</si>
  <si>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</si>
  <si>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</si>
  <si>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</si>
  <si>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</si>
  <si>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</si>
  <si>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①経常収支比率については、類似団体平均を上回っている。当年度は前年度に引き続き黒字となっている。
②累積欠損金比率については、当年度は前年度より減少している。
※本市は、複数事業の会計・経営を一体として行っており、下水道会計全体での①経常収支比率は108.10％、②累積欠損金比率は0.00％である。
③流動比率について、当年度数値は類似団体と比較して低い数値を示しており、短期的な債務に対する支払能力の低さが課題である。また、年々減少傾向にあり、早急な対応が必要である。下水道会計全体での流動比率は26.96％となっている。
④企業債残高対事業規模比率については、管路等の整備がほぼ完了し、企業債（借金）の償還ピークが過ぎたことから減少傾向にあるが、今後は管路の長寿命化等により再び企業債が増加することが予見されるため、費用の平準化等による効率的な管理運営、投資・予備配分の適正化に努める。
⑤経費回収率については前年度とほぼ同値であり、類似団体平均ともほぼ同水準である。しかしながら、使用料のみで100％賄うことができていないため、適正な使用料収入の確保及び汚水処理費の低下に努める。
⑥汚水処理原価については、汚水処理費が減少したため、前年度に比べて減少している。
⑦施設使用率については、平成30年度より流域処理水量を計上しなくなったため、前年度と同様に低い数値を示している。</t>
    <rPh sb="1" eb="3">
      <t>ケイジョウ</t>
    </rPh>
    <rPh sb="3" eb="5">
      <t>シュウシ</t>
    </rPh>
    <rPh sb="5" eb="7">
      <t>ヒリツ</t>
    </rPh>
    <rPh sb="13" eb="15">
      <t>ルイジ</t>
    </rPh>
    <rPh sb="15" eb="17">
      <t>ダンタイ</t>
    </rPh>
    <rPh sb="17" eb="19">
      <t>ヘイキン</t>
    </rPh>
    <rPh sb="20" eb="22">
      <t>ウワマワ</t>
    </rPh>
    <rPh sb="27" eb="30">
      <t>トウネンド</t>
    </rPh>
    <rPh sb="31" eb="34">
      <t>ゼンネンド</t>
    </rPh>
    <rPh sb="35" eb="36">
      <t>ヒ</t>
    </rPh>
    <rPh sb="37" eb="38">
      <t>ツヅ</t>
    </rPh>
    <rPh sb="39" eb="41">
      <t>クロジ</t>
    </rPh>
    <rPh sb="50" eb="52">
      <t>ルイセキ</t>
    </rPh>
    <rPh sb="52" eb="54">
      <t>ケッソン</t>
    </rPh>
    <rPh sb="54" eb="55">
      <t>キン</t>
    </rPh>
    <rPh sb="55" eb="57">
      <t>ヒリツ</t>
    </rPh>
    <rPh sb="63" eb="66">
      <t>トウネンド</t>
    </rPh>
    <rPh sb="67" eb="70">
      <t>ゼンネンド</t>
    </rPh>
    <rPh sb="72" eb="74">
      <t>ゲンショウ</t>
    </rPh>
    <rPh sb="85" eb="87">
      <t>フクスウ</t>
    </rPh>
    <rPh sb="87" eb="89">
      <t>ジギョウ</t>
    </rPh>
    <rPh sb="90" eb="92">
      <t>カイケイ</t>
    </rPh>
    <rPh sb="93" eb="95">
      <t>ケイエイ</t>
    </rPh>
    <rPh sb="96" eb="98">
      <t>イッタイ</t>
    </rPh>
    <rPh sb="101" eb="102">
      <t>オコナ</t>
    </rPh>
    <rPh sb="107" eb="110">
      <t>ゲスイドウ</t>
    </rPh>
    <rPh sb="110" eb="112">
      <t>カイケイ</t>
    </rPh>
    <rPh sb="112" eb="114">
      <t>ゼンタイ</t>
    </rPh>
    <rPh sb="117" eb="119">
      <t>ケイジョウ</t>
    </rPh>
    <rPh sb="119" eb="121">
      <t>シュウシ</t>
    </rPh>
    <rPh sb="121" eb="123">
      <t>ヒリツ</t>
    </rPh>
    <rPh sb="133" eb="135">
      <t>ルイセキ</t>
    </rPh>
    <rPh sb="135" eb="137">
      <t>ケッソン</t>
    </rPh>
    <rPh sb="137" eb="138">
      <t>キン</t>
    </rPh>
    <rPh sb="138" eb="140">
      <t>ヒリツ</t>
    </rPh>
    <rPh sb="152" eb="154">
      <t>リュウドウ</t>
    </rPh>
    <rPh sb="154" eb="156">
      <t>ヒリツ</t>
    </rPh>
    <rPh sb="161" eb="162">
      <t>トウ</t>
    </rPh>
    <rPh sb="162" eb="164">
      <t>ネンド</t>
    </rPh>
    <rPh sb="164" eb="166">
      <t>スウチ</t>
    </rPh>
    <rPh sb="167" eb="169">
      <t>ルイジ</t>
    </rPh>
    <rPh sb="169" eb="171">
      <t>ダンタイ</t>
    </rPh>
    <rPh sb="172" eb="174">
      <t>ヒカク</t>
    </rPh>
    <rPh sb="176" eb="177">
      <t>ヒク</t>
    </rPh>
    <rPh sb="178" eb="180">
      <t>スウチ</t>
    </rPh>
    <rPh sb="181" eb="182">
      <t>シメ</t>
    </rPh>
    <rPh sb="187" eb="190">
      <t>タンキテキ</t>
    </rPh>
    <rPh sb="191" eb="193">
      <t>サイム</t>
    </rPh>
    <rPh sb="194" eb="195">
      <t>タイ</t>
    </rPh>
    <rPh sb="197" eb="199">
      <t>シハライ</t>
    </rPh>
    <rPh sb="199" eb="201">
      <t>ノウリョク</t>
    </rPh>
    <rPh sb="202" eb="203">
      <t>ヒク</t>
    </rPh>
    <rPh sb="205" eb="207">
      <t>カダイ</t>
    </rPh>
    <rPh sb="214" eb="216">
      <t>ネンネン</t>
    </rPh>
    <rPh sb="216" eb="218">
      <t>ゲンショウ</t>
    </rPh>
    <rPh sb="218" eb="220">
      <t>ケイコウ</t>
    </rPh>
    <rPh sb="224" eb="226">
      <t>ソウキュウ</t>
    </rPh>
    <rPh sb="227" eb="229">
      <t>タイオウ</t>
    </rPh>
    <rPh sb="230" eb="232">
      <t>ヒツヨウ</t>
    </rPh>
    <rPh sb="236" eb="239">
      <t>ゲスイドウ</t>
    </rPh>
    <rPh sb="239" eb="241">
      <t>カイケイ</t>
    </rPh>
    <rPh sb="241" eb="243">
      <t>ゼンタイ</t>
    </rPh>
    <rPh sb="245" eb="247">
      <t>リュウドウ</t>
    </rPh>
    <rPh sb="247" eb="249">
      <t>ヒリツ</t>
    </rPh>
    <rPh sb="265" eb="267">
      <t>キギョウ</t>
    </rPh>
    <rPh sb="267" eb="268">
      <t>サイ</t>
    </rPh>
    <rPh sb="268" eb="270">
      <t>ザンダカ</t>
    </rPh>
    <rPh sb="270" eb="271">
      <t>タイ</t>
    </rPh>
    <rPh sb="271" eb="273">
      <t>ジギョウ</t>
    </rPh>
    <rPh sb="273" eb="275">
      <t>キボ</t>
    </rPh>
    <rPh sb="275" eb="277">
      <t>ヒリツ</t>
    </rPh>
    <rPh sb="283" eb="285">
      <t>カンロ</t>
    </rPh>
    <rPh sb="285" eb="286">
      <t>トウ</t>
    </rPh>
    <rPh sb="287" eb="289">
      <t>セイビ</t>
    </rPh>
    <rPh sb="292" eb="294">
      <t>カンリョウ</t>
    </rPh>
    <rPh sb="296" eb="298">
      <t>キギョウ</t>
    </rPh>
    <rPh sb="298" eb="299">
      <t>サイ</t>
    </rPh>
    <rPh sb="300" eb="302">
      <t>シャッキン</t>
    </rPh>
    <rPh sb="304" eb="306">
      <t>ショウカン</t>
    </rPh>
    <rPh sb="310" eb="311">
      <t>ス</t>
    </rPh>
    <rPh sb="317" eb="319">
      <t>ゲンショウ</t>
    </rPh>
    <rPh sb="319" eb="321">
      <t>ケイコウ</t>
    </rPh>
    <rPh sb="326" eb="328">
      <t>コンゴ</t>
    </rPh>
    <rPh sb="329" eb="331">
      <t>カンロ</t>
    </rPh>
    <rPh sb="332" eb="336">
      <t>チョウジュミョウカ</t>
    </rPh>
    <rPh sb="336" eb="337">
      <t>トウ</t>
    </rPh>
    <rPh sb="340" eb="341">
      <t>フタタ</t>
    </rPh>
    <rPh sb="342" eb="344">
      <t>キギョウ</t>
    </rPh>
    <rPh sb="344" eb="345">
      <t>サイ</t>
    </rPh>
    <rPh sb="346" eb="348">
      <t>ゾウカ</t>
    </rPh>
    <rPh sb="353" eb="355">
      <t>ヨケン</t>
    </rPh>
    <rPh sb="361" eb="363">
      <t>ヒヨウ</t>
    </rPh>
    <rPh sb="364" eb="367">
      <t>ヘイジュンカ</t>
    </rPh>
    <rPh sb="367" eb="368">
      <t>トウ</t>
    </rPh>
    <rPh sb="371" eb="374">
      <t>コウリツテキ</t>
    </rPh>
    <rPh sb="375" eb="377">
      <t>カンリ</t>
    </rPh>
    <rPh sb="377" eb="379">
      <t>ウンエイ</t>
    </rPh>
    <rPh sb="380" eb="382">
      <t>トウシ</t>
    </rPh>
    <rPh sb="383" eb="385">
      <t>ヨビ</t>
    </rPh>
    <rPh sb="385" eb="387">
      <t>ハイブン</t>
    </rPh>
    <rPh sb="388" eb="391">
      <t>テキセイカ</t>
    </rPh>
    <rPh sb="392" eb="393">
      <t>ツト</t>
    </rPh>
    <rPh sb="398" eb="400">
      <t>ケイヒ</t>
    </rPh>
    <rPh sb="400" eb="402">
      <t>カイシュウ</t>
    </rPh>
    <rPh sb="402" eb="403">
      <t>リツ</t>
    </rPh>
    <rPh sb="408" eb="411">
      <t>ゼンネンド</t>
    </rPh>
    <rPh sb="414" eb="416">
      <t>ドウチ</t>
    </rPh>
    <rPh sb="420" eb="422">
      <t>ルイジ</t>
    </rPh>
    <rPh sb="422" eb="424">
      <t>ダンタイ</t>
    </rPh>
    <rPh sb="424" eb="426">
      <t>ヘイキン</t>
    </rPh>
    <rPh sb="430" eb="433">
      <t>ドウスイジュン</t>
    </rPh>
    <rPh sb="444" eb="447">
      <t>シヨウリョウ</t>
    </rPh>
    <rPh sb="454" eb="455">
      <t>マカナ</t>
    </rPh>
    <rPh sb="468" eb="470">
      <t>テキセイ</t>
    </rPh>
    <rPh sb="471" eb="473">
      <t>シヨウ</t>
    </rPh>
    <rPh sb="473" eb="474">
      <t>リョウ</t>
    </rPh>
    <rPh sb="474" eb="476">
      <t>シュウニュウ</t>
    </rPh>
    <rPh sb="477" eb="479">
      <t>カクホ</t>
    </rPh>
    <rPh sb="479" eb="480">
      <t>オヨ</t>
    </rPh>
    <rPh sb="481" eb="483">
      <t>オスイ</t>
    </rPh>
    <rPh sb="483" eb="485">
      <t>ショリ</t>
    </rPh>
    <rPh sb="485" eb="486">
      <t>ヒ</t>
    </rPh>
    <rPh sb="487" eb="489">
      <t>テイカ</t>
    </rPh>
    <rPh sb="490" eb="491">
      <t>ツト</t>
    </rPh>
    <rPh sb="496" eb="498">
      <t>オスイ</t>
    </rPh>
    <rPh sb="498" eb="500">
      <t>ショリ</t>
    </rPh>
    <rPh sb="500" eb="502">
      <t>ゲンカ</t>
    </rPh>
    <rPh sb="508" eb="510">
      <t>オスイ</t>
    </rPh>
    <rPh sb="510" eb="512">
      <t>ショリ</t>
    </rPh>
    <rPh sb="512" eb="513">
      <t>ヒ</t>
    </rPh>
    <rPh sb="514" eb="516">
      <t>ゲンショウ</t>
    </rPh>
    <rPh sb="521" eb="524">
      <t>ゼンネンド</t>
    </rPh>
    <rPh sb="525" eb="526">
      <t>クラ</t>
    </rPh>
    <rPh sb="528" eb="530">
      <t>ゲンショウ</t>
    </rPh>
    <rPh sb="537" eb="539">
      <t>シセツ</t>
    </rPh>
    <rPh sb="539" eb="541">
      <t>シヨウ</t>
    </rPh>
    <rPh sb="541" eb="542">
      <t>リツ</t>
    </rPh>
    <rPh sb="548" eb="550">
      <t>ヘイセイ</t>
    </rPh>
    <rPh sb="552" eb="554">
      <t>ネンド</t>
    </rPh>
    <rPh sb="556" eb="558">
      <t>リュウイキ</t>
    </rPh>
    <rPh sb="558" eb="560">
      <t>ショリ</t>
    </rPh>
    <rPh sb="560" eb="562">
      <t>スイリョウ</t>
    </rPh>
    <rPh sb="563" eb="565">
      <t>ケイジョウ</t>
    </rPh>
    <rPh sb="574" eb="577">
      <t>ゼンネンド</t>
    </rPh>
    <rPh sb="578" eb="580">
      <t>ドウヨウ</t>
    </rPh>
    <rPh sb="581" eb="582">
      <t>ヒク</t>
    </rPh>
    <rPh sb="583" eb="585">
      <t>スウチ</t>
    </rPh>
    <rPh sb="586" eb="587">
      <t>シメ</t>
    </rPh>
    <phoneticPr fontId="4"/>
  </si>
  <si>
    <t>　本市における公共下水道事業は、昭和46年から建設着手している。法定耐用年数を経過した管渠等はない。
①有形固定資産減価償却率については、上昇傾向にあり、全国平均値・類似団体平均値を上回っている。
※下水道会計全体での数値は、以下〔全体総括〕を参照のこと。</t>
    <rPh sb="7" eb="9">
      <t>コウキョウ</t>
    </rPh>
    <rPh sb="9" eb="12">
      <t>ゲスイドウ</t>
    </rPh>
    <rPh sb="12" eb="14">
      <t>ジギョウ</t>
    </rPh>
    <rPh sb="16" eb="18">
      <t>ショウワ</t>
    </rPh>
    <rPh sb="20" eb="21">
      <t>ネン</t>
    </rPh>
    <rPh sb="23" eb="27">
      <t>ケンセツチャクシュ</t>
    </rPh>
    <rPh sb="32" eb="34">
      <t>ホウテイ</t>
    </rPh>
    <rPh sb="34" eb="36">
      <t>タイヨウ</t>
    </rPh>
    <rPh sb="36" eb="38">
      <t>ネンスウ</t>
    </rPh>
    <rPh sb="39" eb="41">
      <t>ケイカ</t>
    </rPh>
    <rPh sb="43" eb="45">
      <t>カンキョ</t>
    </rPh>
    <rPh sb="45" eb="46">
      <t>トウ</t>
    </rPh>
    <rPh sb="52" eb="54">
      <t>ユウケイ</t>
    </rPh>
    <rPh sb="54" eb="56">
      <t>コテイ</t>
    </rPh>
    <rPh sb="56" eb="58">
      <t>シサン</t>
    </rPh>
    <rPh sb="58" eb="60">
      <t>ゲンカ</t>
    </rPh>
    <rPh sb="60" eb="62">
      <t>ショウキャク</t>
    </rPh>
    <rPh sb="62" eb="63">
      <t>リツ</t>
    </rPh>
    <rPh sb="69" eb="71">
      <t>ジョウショウ</t>
    </rPh>
    <rPh sb="71" eb="73">
      <t>ケイコウ</t>
    </rPh>
    <rPh sb="77" eb="79">
      <t>ゼンコク</t>
    </rPh>
    <rPh sb="79" eb="82">
      <t>ヘイキンチ</t>
    </rPh>
    <rPh sb="83" eb="85">
      <t>ルイジ</t>
    </rPh>
    <rPh sb="85" eb="87">
      <t>ダンタイ</t>
    </rPh>
    <rPh sb="87" eb="90">
      <t>ヘイキンチ</t>
    </rPh>
    <rPh sb="91" eb="93">
      <t>ウワマワ</t>
    </rPh>
    <rPh sb="100" eb="103">
      <t>ゲスイドウ</t>
    </rPh>
    <rPh sb="103" eb="105">
      <t>カイケイ</t>
    </rPh>
    <rPh sb="105" eb="107">
      <t>ゼンタイ</t>
    </rPh>
    <rPh sb="109" eb="111">
      <t>スウチ</t>
    </rPh>
    <rPh sb="113" eb="115">
      <t>イカ</t>
    </rPh>
    <rPh sb="116" eb="118">
      <t>ゼンタイ</t>
    </rPh>
    <rPh sb="118" eb="120">
      <t>ソウカツ</t>
    </rPh>
    <rPh sb="122" eb="124">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</si>
</sst>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9-4B6F-B2DC-D1B7827445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9CD9-4B6F-B2DC-D1B7827445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912.28</c:v>
                </c:pt>
                <c:pt idx="1">
                  <c:v>924.37</c:v>
                </c:pt>
                <c:pt idx="2">
                  <c:v>23.55</c:v>
                </c:pt>
                <c:pt idx="3">
                  <c:v>23.55</c:v>
                </c:pt>
                <c:pt idx="4">
                  <c:v>23.55</c:v>
                </c:pt>
              </c:numCache>
            </c:numRef>
          </c:val>
          <c:extLst>
            <c:ext xmlns:c16="http://schemas.microsoft.com/office/drawing/2014/chart" uri="{C3380CC4-5D6E-409C-BE32-E72D297353CC}">
              <c16:uniqueId val="{00000000-19F3-4789-BBF3-CA48C18D55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19F3-4789-BBF3-CA48C18D55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90.65</c:v>
                </c:pt>
                <c:pt idx="1">
                  <c:v>91</c:v>
                </c:pt>
                <c:pt idx="2">
                  <c:v>91.24</c:v>
                </c:pt>
                <c:pt idx="3">
                  <c:v>92.17</c:v>
                </c:pt>
                <c:pt idx="4">
                  <c:v>92.13</c:v>
                </c:pt>
              </c:numCache>
            </c:numRef>
          </c:val>
          <c:extLst>
            <c:ext xmlns:c16="http://schemas.microsoft.com/office/drawing/2014/chart" uri="{C3380CC4-5D6E-409C-BE32-E72D297353CC}">
              <c16:uniqueId val="{00000000-C82F-4D9E-AD97-BB1990855D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C82F-4D9E-AD97-BB1990855D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99.41</c:v>
                </c:pt>
                <c:pt idx="1">
                  <c:v>99.88</c:v>
                </c:pt>
                <c:pt idx="2">
                  <c:v>101.53</c:v>
                </c:pt>
                <c:pt idx="3">
                  <c:v>102.9</c:v>
                </c:pt>
                <c:pt idx="4">
                  <c:v>103.88</c:v>
                </c:pt>
              </c:numCache>
            </c:numRef>
          </c:val>
          <c:extLst>
            <c:ext xmlns:c16="http://schemas.microsoft.com/office/drawing/2014/chart" uri="{C3380CC4-5D6E-409C-BE32-E72D297353CC}">
              <c16:uniqueId val="{00000000-8FFA-473B-8634-3629F017EE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102.7</c:v>
                </c:pt>
              </c:numCache>
            </c:numRef>
          </c:val>
          <c:smooth val="0"/>
          <c:extLst>
            <c:ext xmlns:c16="http://schemas.microsoft.com/office/drawing/2014/chart" uri="{C3380CC4-5D6E-409C-BE32-E72D297353CC}">
              <c16:uniqueId val="{00000001-8FFA-473B-8634-3629F017EE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24.88</c:v>
                </c:pt>
                <c:pt idx="1">
                  <c:v>26.98</c:v>
                </c:pt>
                <c:pt idx="2">
                  <c:v>29.03</c:v>
                </c:pt>
                <c:pt idx="3">
                  <c:v>31.04</c:v>
                </c:pt>
                <c:pt idx="4">
                  <c:v>33.06</c:v>
                </c:pt>
              </c:numCache>
            </c:numRef>
          </c:val>
          <c:extLst>
            <c:ext xmlns:c16="http://schemas.microsoft.com/office/drawing/2014/chart" uri="{C3380CC4-5D6E-409C-BE32-E72D297353CC}">
              <c16:uniqueId val="{00000000-2EFD-40F5-A1D7-439BD038B1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29.24</c:v>
                </c:pt>
              </c:numCache>
            </c:numRef>
          </c:val>
          <c:smooth val="0"/>
          <c:extLst>
            <c:ext xmlns:c16="http://schemas.microsoft.com/office/drawing/2014/chart" uri="{C3380CC4-5D6E-409C-BE32-E72D297353CC}">
              <c16:uniqueId val="{00000001-2EFD-40F5-A1D7-439BD038B1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FE-4A82-8DFB-2A2B781762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c:v>0</c:v>
                </c:pt>
              </c:numCache>
            </c:numRef>
          </c:val>
          <c:smooth val="0"/>
          <c:extLst>
            <c:ext xmlns:c16="http://schemas.microsoft.com/office/drawing/2014/chart" uri="{C3380CC4-5D6E-409C-BE32-E72D297353CC}">
              <c16:uniqueId val="{00000001-D8FE-4A82-8DFB-2A2B781762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36.97</c:v>
                </c:pt>
                <c:pt idx="1">
                  <c:v>38.799999999999997</c:v>
                </c:pt>
                <c:pt idx="2">
                  <c:v>34.229999999999997</c:v>
                </c:pt>
                <c:pt idx="3">
                  <c:v>26.11</c:v>
                </c:pt>
                <c:pt idx="4">
                  <c:v>17.89</c:v>
                </c:pt>
              </c:numCache>
            </c:numRef>
          </c:val>
          <c:extLst>
            <c:ext xmlns:c16="http://schemas.microsoft.com/office/drawing/2014/chart" uri="{C3380CC4-5D6E-409C-BE32-E72D297353CC}">
              <c16:uniqueId val="{00000000-4ABF-42C2-86C6-CA805E5D41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48.2</c:v>
                </c:pt>
              </c:numCache>
            </c:numRef>
          </c:val>
          <c:smooth val="0"/>
          <c:extLst>
            <c:ext xmlns:c16="http://schemas.microsoft.com/office/drawing/2014/chart" uri="{C3380CC4-5D6E-409C-BE32-E72D297353CC}">
              <c16:uniqueId val="{00000001-4ABF-42C2-86C6-CA805E5D41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-11.92</c:v>
                </c:pt>
                <c:pt idx="1">
                  <c:v>-28.53</c:v>
                </c:pt>
                <c:pt idx="2">
                  <c:v>-40.619999999999997</c:v>
                </c:pt>
                <c:pt idx="3">
                  <c:v>-49.07</c:v>
                </c:pt>
                <c:pt idx="4">
                  <c:v>-53.18</c:v>
                </c:pt>
              </c:numCache>
            </c:numRef>
          </c:val>
          <c:extLst>
            <c:ext xmlns:c16="http://schemas.microsoft.com/office/drawing/2014/chart" uri="{C3380CC4-5D6E-409C-BE32-E72D297353CC}">
              <c16:uniqueId val="{00000000-D4F6-4678-991D-36D5109FD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46.85</c:v>
                </c:pt>
              </c:numCache>
            </c:numRef>
          </c:val>
          <c:smooth val="0"/>
          <c:extLst>
            <c:ext xmlns:c16="http://schemas.microsoft.com/office/drawing/2014/chart" uri="{C3380CC4-5D6E-409C-BE32-E72D297353CC}">
              <c16:uniqueId val="{00000001-D4F6-4678-991D-36D5109FD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1426.74</c:v>
                </c:pt>
                <c:pt idx="1">
                  <c:v>1480.9</c:v>
                </c:pt>
                <c:pt idx="2">
                  <c:v>879.3</c:v>
                </c:pt>
                <c:pt idx="3">
                  <c:v>699.34</c:v>
                </c:pt>
                <c:pt idx="4">
                  <c:v>679.12</c:v>
                </c:pt>
              </c:numCache>
            </c:numRef>
          </c:val>
          <c:extLst>
            <c:ext xmlns:c16="http://schemas.microsoft.com/office/drawing/2014/chart" uri="{C3380CC4-5D6E-409C-BE32-E72D297353CC}">
              <c16:uniqueId val="{00000000-81C6-40D3-8763-FC5EBA6707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81C6-40D3-8763-FC5EBA6707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60.01</c:v>
                </c:pt>
                <c:pt idx="1">
                  <c:v>91.47</c:v>
                </c:pt>
                <c:pt idx="2">
                  <c:v>89.86</c:v>
                </c:pt>
                <c:pt idx="3">
                  <c:v>86.36</c:v>
                </c:pt>
                <c:pt idx="4">
                  <c:v>86.18</c:v>
                </c:pt>
              </c:numCache>
            </c:numRef>
          </c:val>
          <c:extLst>
            <c:ext xmlns:c16="http://schemas.microsoft.com/office/drawing/2014/chart" uri="{C3380CC4-5D6E-409C-BE32-E72D297353CC}">
              <c16:uniqueId val="{00000000-D82F-4504-9F5A-DDA1201995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D82F-4504-9F5A-DDA1201995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322.79000000000002</c:v>
                </c:pt>
                <c:pt idx="1">
                  <c:v>212.03</c:v>
                </c:pt>
                <c:pt idx="2">
                  <c:v>215.91</c:v>
                </c:pt>
                <c:pt idx="3">
                  <c:v>225.32</c:v>
                </c:pt>
                <c:pt idx="4">
                  <c:v>193.91</c:v>
                </c:pt>
              </c:numCache>
            </c:numRef>
          </c:val>
          <c:extLst>
            <c:ext xmlns:c16="http://schemas.microsoft.com/office/drawing/2014/chart" uri="{C3380CC4-5D6E-409C-BE32-E72D297353CC}">
              <c16:uniqueId val="{00000000-9790-440E-9327-F94297AC98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9790-440E-9327-F94297AC98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49492</v>
      </c>
      <c r="AM8" s="51"/>
      <c r="AN8" s="51"/>
      <c r="AO8" s="51"/>
      <c r="AP8" s="51"/>
      <c r="AQ8" s="51"/>
      <c r="AR8" s="51"/>
      <c r="AS8" s="51"/>
      <c r="AT8" s="46">
        <f>データ!T6</f>
        <v>668.64</v>
      </c>
      <c r="AU8" s="46"/>
      <c r="AV8" s="46"/>
      <c r="AW8" s="46"/>
      <c r="AX8" s="46"/>
      <c r="AY8" s="46"/>
      <c r="AZ8" s="46"/>
      <c r="BA8" s="46"/>
      <c r="BB8" s="46">
        <f>データ!U6</f>
        <v>74.02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59.69</v>
      </c>
      <c r="J10" s="46"/>
      <c r="K10" s="46"/>
      <c r="L10" s="46"/>
      <c r="M10" s="46"/>
      <c r="N10" s="46"/>
      <c r="O10" s="46"/>
      <c r="P10" s="46">
        <f>データ!P6</f>
        <v>54.65</v>
      </c>
      <c r="Q10" s="46"/>
      <c r="R10" s="46"/>
      <c r="S10" s="46"/>
      <c r="T10" s="46"/>
      <c r="U10" s="46"/>
      <c r="V10" s="46"/>
      <c r="W10" s="46">
        <f>データ!Q6</f>
        <v>81.14</v>
      </c>
      <c r="X10" s="46"/>
      <c r="Y10" s="46"/>
      <c r="Z10" s="46"/>
      <c r="AA10" s="46"/>
      <c r="AB10" s="46"/>
      <c r="AC10" s="46"/>
      <c r="AD10" s="51">
        <f>データ!R6</f>
        <v>3960</v>
      </c>
      <c r="AE10" s="51"/>
      <c r="AF10" s="51"/>
      <c r="AG10" s="51"/>
      <c r="AH10" s="51"/>
      <c r="AI10" s="51"/>
      <c r="AJ10" s="51"/>
      <c r="AK10" s="2"/>
      <c r="AL10" s="51">
        <f>データ!V6</f>
        <v>26908</v>
      </c>
      <c r="AM10" s="51"/>
      <c r="AN10" s="51"/>
      <c r="AO10" s="51"/>
      <c r="AP10" s="51"/>
      <c r="AQ10" s="51"/>
      <c r="AR10" s="51"/>
      <c r="AS10" s="51"/>
      <c r="AT10" s="46">
        <f>データ!W6</f>
        <v>10.1</v>
      </c>
      <c r="AU10" s="46"/>
      <c r="AV10" s="46"/>
      <c r="AW10" s="46"/>
      <c r="AX10" s="46"/>
      <c r="AY10" s="46"/>
      <c r="AZ10" s="46"/>
      <c r="BA10" s="46"/>
      <c r="BB10" s="46">
        <f>データ!X6</f>
        <v>2664.16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fo50J48EwAnsH1vh2ArfhQYdCcQBwtmw5+f/r6fCRwYYN3qcuuhxyO9Z7cyLPVjEHw191LlItu8lVISPnXhRw==" saltValue="KUeCG3sErLygZoezefo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17</v>
      </c>
      <c r="F6" s="33">
        <f t="shared" si="3"/>
        <v>4</v>
      </c>
      <c r="G6" s="33">
        <f t="shared" si="3"/>
        <v>0</v>
      </c>
      <c r="H6" s="33" t="str">
        <f t="shared" si="3"/>
        <v>富山県　南砺市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59.69</v>
      </c>
      <c r="P6" s="34">
        <f t="shared" si="3"/>
        <v>54.65</v>
      </c>
      <c r="Q6" s="34">
        <f t="shared" si="3"/>
        <v>81.14</v>
      </c>
      <c r="R6" s="34">
        <f t="shared" si="3"/>
        <v>3960</v>
      </c>
      <c r="S6" s="34">
        <f t="shared" si="3"/>
        <v>49492</v>
      </c>
      <c r="T6" s="34">
        <f t="shared" si="3"/>
        <v>668.64</v>
      </c>
      <c r="U6" s="34">
        <f t="shared" si="3"/>
        <v>74.02</v>
      </c>
      <c r="V6" s="34">
        <f t="shared" si="3"/>
        <v>26908</v>
      </c>
      <c r="W6" s="34">
        <f t="shared" si="3"/>
        <v>10.1</v>
      </c>
      <c r="X6" s="34">
        <f t="shared" si="3"/>
        <v>2664.16</v>
      </c>
      <c r="Y6" s="35">
        <f>IF(Y7="",NA(),Y7)</f>
        <v>99.41</v>
      </c>
      <c r="Z6" s="35">
        <f t="shared" ref="Z6:AH6" si="4">IF(Z7="",NA(),Z7)</f>
        <v>99.88</v>
      </c>
      <c r="AA6" s="35">
        <f t="shared" si="4"/>
        <v>101.53</v>
      </c>
      <c r="AB6" s="35">
        <f t="shared" si="4"/>
        <v>102.9</v>
      </c>
      <c r="AC6" s="35">
        <f t="shared" si="4"/>
        <v>103.88</v>
      </c>
      <c r="AD6" s="35">
        <f t="shared" si="4"/>
        <v>100.85</v>
      </c>
      <c r="AE6" s="35">
        <f t="shared" si="4"/>
        <v>102.13</v>
      </c>
      <c r="AF6" s="35">
        <f t="shared" si="4"/>
        <v>101.72</v>
      </c>
      <c r="AG6" s="35">
        <f t="shared" si="4"/>
        <v>102.73</v>
      </c>
      <c r="AH6" s="35">
        <f t="shared" si="4"/>
        <v>102.7</v>
      </c>
      <c r="AI6" s="34" t="str">
        <f>IF(AI7="","",IF(AI7="-","【-】","【"&amp;SUBSTITUTE(TEXT(AI7,"#,##0.00"),"-","△")&amp;"】"))</f>
        <v>【104.83】</v>
      </c>
      <c r="AJ6" s="35">
        <f>IF(AJ7="",NA(),AJ7)</f>
        <v>36.97</v>
      </c>
      <c r="AK6" s="35">
        <f t="shared" ref="AK6:AS6" si="5">IF(AK7="",NA(),AK7)</f>
        <v>38.799999999999997</v>
      </c>
      <c r="AL6" s="35">
        <f t="shared" si="5"/>
        <v>34.229999999999997</v>
      </c>
      <c r="AM6" s="35">
        <f t="shared" si="5"/>
        <v>26.11</v>
      </c>
      <c r="AN6" s="35">
        <f t="shared" si="5"/>
        <v>17.89</v>
      </c>
      <c r="AO6" s="35">
        <f t="shared" si="5"/>
        <v>110.77</v>
      </c>
      <c r="AP6" s="35">
        <f t="shared" si="5"/>
        <v>109.51</v>
      </c>
      <c r="AQ6" s="35">
        <f t="shared" si="5"/>
        <v>112.88</v>
      </c>
      <c r="AR6" s="35">
        <f t="shared" si="5"/>
        <v>94.97</v>
      </c>
      <c r="AS6" s="35">
        <f t="shared" si="5"/>
        <v>48.2</v>
      </c>
      <c r="AT6" s="34" t="str">
        <f>IF(AT7="","",IF(AT7="-","【-】","【"&amp;SUBSTITUTE(TEXT(AT7,"#,##0.00"),"-","△")&amp;"】"))</f>
        <v>【61.55】</v>
      </c>
      <c r="AU6" s="35">
        <f>IF(AU7="",NA(),AU7)</f>
        <v>-11.92</v>
      </c>
      <c r="AV6" s="35">
        <f t="shared" ref="AV6:BD6" si="6">IF(AV7="",NA(),AV7)</f>
        <v>-28.53</v>
      </c>
      <c r="AW6" s="35">
        <f t="shared" si="6"/>
        <v>-40.619999999999997</v>
      </c>
      <c r="AX6" s="35">
        <f t="shared" si="6"/>
        <v>-49.07</v>
      </c>
      <c r="AY6" s="35">
        <f t="shared" si="6"/>
        <v>-53.18</v>
      </c>
      <c r="AZ6" s="35">
        <f t="shared" si="6"/>
        <v>46.78</v>
      </c>
      <c r="BA6" s="35">
        <f t="shared" si="6"/>
        <v>47.44</v>
      </c>
      <c r="BB6" s="35">
        <f t="shared" si="6"/>
        <v>49.18</v>
      </c>
      <c r="BC6" s="35">
        <f t="shared" si="6"/>
        <v>47.72</v>
      </c>
      <c r="BD6" s="35">
        <f t="shared" si="6"/>
        <v>46.85</v>
      </c>
      <c r="BE6" s="34" t="str">
        <f>IF(BE7="","",IF(BE7="-","【-】","【"&amp;SUBSTITUTE(TEXT(BE7,"#,##0.00"),"-","△")&amp;"】"))</f>
        <v>【45.34】</v>
      </c>
      <c r="BF6" s="35">
        <f>IF(BF7="",NA(),BF7)</f>
        <v>1426.74</v>
      </c>
      <c r="BG6" s="35">
        <f t="shared" ref="BG6:BO6" si="7">IF(BG7="",NA(),BG7)</f>
        <v>1480.9</v>
      </c>
      <c r="BH6" s="35">
        <f t="shared" si="7"/>
        <v>879.3</v>
      </c>
      <c r="BI6" s="35">
        <f t="shared" si="7"/>
        <v>699.34</v>
      </c>
      <c r="BJ6" s="35">
        <f t="shared" si="7"/>
        <v>679.12</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60.01</v>
      </c>
      <c r="BR6" s="35">
        <f t="shared" ref="BR6:BZ6" si="8">IF(BR7="",NA(),BR7)</f>
        <v>91.47</v>
      </c>
      <c r="BS6" s="35">
        <f t="shared" si="8"/>
        <v>89.86</v>
      </c>
      <c r="BT6" s="35">
        <f t="shared" si="8"/>
        <v>86.36</v>
      </c>
      <c r="BU6" s="35">
        <f t="shared" si="8"/>
        <v>86.18</v>
      </c>
      <c r="BV6" s="35">
        <f t="shared" si="8"/>
        <v>69.87</v>
      </c>
      <c r="BW6" s="35">
        <f t="shared" si="8"/>
        <v>74.3</v>
      </c>
      <c r="BX6" s="35">
        <f t="shared" si="8"/>
        <v>72.260000000000005</v>
      </c>
      <c r="BY6" s="35">
        <f t="shared" si="8"/>
        <v>71.84</v>
      </c>
      <c r="BZ6" s="35">
        <f t="shared" si="8"/>
        <v>82.88</v>
      </c>
      <c r="CA6" s="34" t="str">
        <f>IF(CA7="","",IF(CA7="-","【-】","【"&amp;SUBSTITUTE(TEXT(CA7,"#,##0.00"),"-","△")&amp;"】"))</f>
        <v>【75.29】</v>
      </c>
      <c r="CB6" s="35">
        <f>IF(CB7="",NA(),CB7)</f>
        <v>322.79000000000002</v>
      </c>
      <c r="CC6" s="35">
        <f t="shared" ref="CC6:CK6" si="9">IF(CC7="",NA(),CC7)</f>
        <v>212.03</v>
      </c>
      <c r="CD6" s="35">
        <f t="shared" si="9"/>
        <v>215.91</v>
      </c>
      <c r="CE6" s="35">
        <f t="shared" si="9"/>
        <v>225.32</v>
      </c>
      <c r="CF6" s="35">
        <f t="shared" si="9"/>
        <v>193.91</v>
      </c>
      <c r="CG6" s="35">
        <f t="shared" si="9"/>
        <v>234.96</v>
      </c>
      <c r="CH6" s="35">
        <f t="shared" si="9"/>
        <v>221.81</v>
      </c>
      <c r="CI6" s="35">
        <f t="shared" si="9"/>
        <v>230.02</v>
      </c>
      <c r="CJ6" s="35">
        <f t="shared" si="9"/>
        <v>228.47</v>
      </c>
      <c r="CK6" s="35">
        <f t="shared" si="9"/>
        <v>187.76</v>
      </c>
      <c r="CL6" s="34" t="str">
        <f>IF(CL7="","",IF(CL7="-","【-】","【"&amp;SUBSTITUTE(TEXT(CL7,"#,##0.00"),"-","△")&amp;"】"))</f>
        <v>【215.41】</v>
      </c>
      <c r="CM6" s="35">
        <f>IF(CM7="",NA(),CM7)</f>
        <v>912.28</v>
      </c>
      <c r="CN6" s="35">
        <f t="shared" ref="CN6:CV6" si="10">IF(CN7="",NA(),CN7)</f>
        <v>924.37</v>
      </c>
      <c r="CO6" s="35">
        <f t="shared" si="10"/>
        <v>23.55</v>
      </c>
      <c r="CP6" s="35">
        <f t="shared" si="10"/>
        <v>23.55</v>
      </c>
      <c r="CQ6" s="35">
        <f t="shared" si="10"/>
        <v>23.55</v>
      </c>
      <c r="CR6" s="35">
        <f t="shared" si="10"/>
        <v>42.9</v>
      </c>
      <c r="CS6" s="35">
        <f t="shared" si="10"/>
        <v>43.36</v>
      </c>
      <c r="CT6" s="35">
        <f t="shared" si="10"/>
        <v>42.56</v>
      </c>
      <c r="CU6" s="35">
        <f t="shared" si="10"/>
        <v>42.47</v>
      </c>
      <c r="CV6" s="35">
        <f t="shared" si="10"/>
        <v>45.87</v>
      </c>
      <c r="CW6" s="34" t="str">
        <f>IF(CW7="","",IF(CW7="-","【-】","【"&amp;SUBSTITUTE(TEXT(CW7,"#,##0.00"),"-","△")&amp;"】"))</f>
        <v>【42.90】</v>
      </c>
      <c r="CX6" s="35">
        <f>IF(CX7="",NA(),CX7)</f>
        <v>90.65</v>
      </c>
      <c r="CY6" s="35">
        <f t="shared" ref="CY6:DG6" si="11">IF(CY7="",NA(),CY7)</f>
        <v>91</v>
      </c>
      <c r="CZ6" s="35">
        <f t="shared" si="11"/>
        <v>91.24</v>
      </c>
      <c r="DA6" s="35">
        <f t="shared" si="11"/>
        <v>92.17</v>
      </c>
      <c r="DB6" s="35">
        <f t="shared" si="11"/>
        <v>92.13</v>
      </c>
      <c r="DC6" s="35">
        <f t="shared" si="11"/>
        <v>83.5</v>
      </c>
      <c r="DD6" s="35">
        <f t="shared" si="11"/>
        <v>83.06</v>
      </c>
      <c r="DE6" s="35">
        <f t="shared" si="11"/>
        <v>83.32</v>
      </c>
      <c r="DF6" s="35">
        <f t="shared" si="11"/>
        <v>83.75</v>
      </c>
      <c r="DG6" s="35">
        <f t="shared" si="11"/>
        <v>87.65</v>
      </c>
      <c r="DH6" s="34" t="str">
        <f>IF(DH7="","",IF(DH7="-","【-】","【"&amp;SUBSTITUTE(TEXT(DH7,"#,##0.00"),"-","△")&amp;"】"))</f>
        <v>【84.75】</v>
      </c>
      <c r="DI6" s="35">
        <f>IF(DI7="",NA(),DI7)</f>
        <v>24.88</v>
      </c>
      <c r="DJ6" s="35">
        <f t="shared" ref="DJ6:DR6" si="12">IF(DJ7="",NA(),DJ7)</f>
        <v>26.98</v>
      </c>
      <c r="DK6" s="35">
        <f t="shared" si="12"/>
        <v>29.03</v>
      </c>
      <c r="DL6" s="35">
        <f t="shared" si="12"/>
        <v>31.04</v>
      </c>
      <c r="DM6" s="35">
        <f t="shared" si="12"/>
        <v>33.06</v>
      </c>
      <c r="DN6" s="35">
        <f t="shared" si="12"/>
        <v>22.77</v>
      </c>
      <c r="DO6" s="35">
        <f t="shared" si="12"/>
        <v>23.93</v>
      </c>
      <c r="DP6" s="35">
        <f t="shared" si="12"/>
        <v>24.68</v>
      </c>
      <c r="DQ6" s="35">
        <f t="shared" si="12"/>
        <v>24.68</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8" s="36" customFormat="1" x14ac:dyDescent="0.15">
      <c r="A7" s="28"/>
      <c r="B7" s="37">
        <v>2020</v>
      </c>
      <c r="C7" s="37">
        <v>162108</v>
      </c>
      <c r="D7" s="37">
        <v>46</v>
      </c>
      <c r="E7" s="37">
        <v>17</v>
      </c>
      <c r="F7" s="37">
        <v>4</v>
      </c>
      <c r="G7" s="37">
        <v>0</v>
      </c>
      <c r="H7" s="37" t="s">
        <v>96</v>
      </c>
      <c r="I7" s="37" t="s">
        <v>97</v>
      </c>
      <c r="J7" s="37" t="s">
        <v>98</v>
      </c>
      <c r="K7" s="37" t="s">
        <v>99</v>
      </c>
      <c r="L7" s="37" t="s">
        <v>100</v>
      </c>
      <c r="M7" s="37" t="s">
        <v>101</v>
      </c>
      <c r="N7" s="38" t="s">
        <v>102</v>
      </c>
      <c r="O7" s="38">
        <v>59.69</v>
      </c>
      <c r="P7" s="38">
        <v>54.65</v>
      </c>
      <c r="Q7" s="38">
        <v>81.14</v>
      </c>
      <c r="R7" s="38">
        <v>3960</v>
      </c>
      <c r="S7" s="38">
        <v>49492</v>
      </c>
      <c r="T7" s="38">
        <v>668.64</v>
      </c>
      <c r="U7" s="38">
        <v>74.02</v>
      </c>
      <c r="V7" s="38">
        <v>26908</v>
      </c>
      <c r="W7" s="38">
        <v>10.1</v>
      </c>
      <c r="X7" s="38">
        <v>2664.16</v>
      </c>
      <c r="Y7" s="38">
        <v>99.41</v>
      </c>
      <c r="Z7" s="38">
        <v>99.88</v>
      </c>
      <c r="AA7" s="38">
        <v>101.53</v>
      </c>
      <c r="AB7" s="38">
        <v>102.9</v>
      </c>
      <c r="AC7" s="38">
        <v>103.88</v>
      </c>
      <c r="AD7" s="38">
        <v>100.85</v>
      </c>
      <c r="AE7" s="38">
        <v>102.13</v>
      </c>
      <c r="AF7" s="38">
        <v>101.72</v>
      </c>
      <c r="AG7" s="38">
        <v>102.73</v>
      </c>
      <c r="AH7" s="38">
        <v>102.7</v>
      </c>
      <c r="AI7" s="38">
        <v>104.83</v>
      </c>
      <c r="AJ7" s="38">
        <v>36.97</v>
      </c>
      <c r="AK7" s="38">
        <v>38.799999999999997</v>
      </c>
      <c r="AL7" s="38">
        <v>34.229999999999997</v>
      </c>
      <c r="AM7" s="38">
        <v>26.11</v>
      </c>
      <c r="AN7" s="38">
        <v>17.89</v>
      </c>
      <c r="AO7" s="38">
        <v>110.77</v>
      </c>
      <c r="AP7" s="38">
        <v>109.51</v>
      </c>
      <c r="AQ7" s="38">
        <v>112.88</v>
      </c>
      <c r="AR7" s="38">
        <v>94.97</v>
      </c>
      <c r="AS7" s="38">
        <v>48.2</v>
      </c>
      <c r="AT7" s="38">
        <v>61.55</v>
      </c>
      <c r="AU7" s="38">
        <v>-11.92</v>
      </c>
      <c r="AV7" s="38">
        <v>-28.53</v>
      </c>
      <c r="AW7" s="38">
        <v>-40.619999999999997</v>
      </c>
      <c r="AX7" s="38">
        <v>-49.07</v>
      </c>
      <c r="AY7" s="38">
        <v>-53.18</v>
      </c>
      <c r="AZ7" s="38">
        <v>46.78</v>
      </c>
      <c r="BA7" s="38">
        <v>47.44</v>
      </c>
      <c r="BB7" s="38">
        <v>49.18</v>
      </c>
      <c r="BC7" s="38">
        <v>47.72</v>
      </c>
      <c r="BD7" s="38">
        <v>46.85</v>
      </c>
      <c r="BE7" s="38">
        <v>45.34</v>
      </c>
      <c r="BF7" s="38">
        <v>1426.74</v>
      </c>
      <c r="BG7" s="38">
        <v>1480.9</v>
      </c>
      <c r="BH7" s="38">
        <v>879.3</v>
      </c>
      <c r="BI7" s="38">
        <v>699.34</v>
      </c>
      <c r="BJ7" s="38">
        <v>679.12</v>
      </c>
      <c r="BK7" s="38">
        <v>1298.9100000000001</v>
      </c>
      <c r="BL7" s="38">
        <v>1243.71</v>
      </c>
      <c r="BM7" s="38">
        <v>1194.1500000000001</v>
      </c>
      <c r="BN7" s="38">
        <v>1206.79</v>
      </c>
      <c r="BO7" s="38">
        <v>1268.6300000000001</v>
      </c>
      <c r="BP7" s="38">
        <v>1260.21</v>
      </c>
      <c r="BQ7" s="38">
        <v>60.01</v>
      </c>
      <c r="BR7" s="38">
        <v>91.47</v>
      </c>
      <c r="BS7" s="38">
        <v>89.86</v>
      </c>
      <c r="BT7" s="38">
        <v>86.36</v>
      </c>
      <c r="BU7" s="38">
        <v>86.18</v>
      </c>
      <c r="BV7" s="38">
        <v>69.87</v>
      </c>
      <c r="BW7" s="38">
        <v>74.3</v>
      </c>
      <c r="BX7" s="38">
        <v>72.260000000000005</v>
      </c>
      <c r="BY7" s="38">
        <v>71.84</v>
      </c>
      <c r="BZ7" s="38">
        <v>82.88</v>
      </c>
      <c r="CA7" s="38">
        <v>75.290000000000006</v>
      </c>
      <c r="CB7" s="38">
        <v>322.79000000000002</v>
      </c>
      <c r="CC7" s="38">
        <v>212.03</v>
      </c>
      <c r="CD7" s="38">
        <v>215.91</v>
      </c>
      <c r="CE7" s="38">
        <v>225.32</v>
      </c>
      <c r="CF7" s="38">
        <v>193.91</v>
      </c>
      <c r="CG7" s="38">
        <v>234.96</v>
      </c>
      <c r="CH7" s="38">
        <v>221.81</v>
      </c>
      <c r="CI7" s="38">
        <v>230.02</v>
      </c>
      <c r="CJ7" s="38">
        <v>228.47</v>
      </c>
      <c r="CK7" s="38">
        <v>187.76</v>
      </c>
      <c r="CL7" s="38">
        <v>215.41</v>
      </c>
      <c r="CM7" s="38">
        <v>912.28</v>
      </c>
      <c r="CN7" s="38">
        <v>924.37</v>
      </c>
      <c r="CO7" s="38">
        <v>23.55</v>
      </c>
      <c r="CP7" s="38">
        <v>23.55</v>
      </c>
      <c r="CQ7" s="38">
        <v>23.55</v>
      </c>
      <c r="CR7" s="38">
        <v>42.9</v>
      </c>
      <c r="CS7" s="38">
        <v>43.36</v>
      </c>
      <c r="CT7" s="38">
        <v>42.56</v>
      </c>
      <c r="CU7" s="38">
        <v>42.47</v>
      </c>
      <c r="CV7" s="38">
        <v>45.87</v>
      </c>
      <c r="CW7" s="38">
        <v>42.9</v>
      </c>
      <c r="CX7" s="38">
        <v>90.65</v>
      </c>
      <c r="CY7" s="38">
        <v>91</v>
      </c>
      <c r="CZ7" s="38">
        <v>91.24</v>
      </c>
      <c r="DA7" s="38">
        <v>92.17</v>
      </c>
      <c r="DB7" s="38">
        <v>92.13</v>
      </c>
      <c r="DC7" s="38">
        <v>83.5</v>
      </c>
      <c r="DD7" s="38">
        <v>83.06</v>
      </c>
      <c r="DE7" s="38">
        <v>83.32</v>
      </c>
      <c r="DF7" s="38">
        <v>83.75</v>
      </c>
      <c r="DG7" s="38">
        <v>87.65</v>
      </c>
      <c r="DH7" s="38">
        <v>84.75</v>
      </c>
      <c r="DI7" s="38">
        <v>24.88</v>
      </c>
      <c r="DJ7" s="38">
        <v>26.98</v>
      </c>
      <c r="DK7" s="38">
        <v>29.03</v>
      </c>
      <c r="DL7" s="38">
        <v>31.04</v>
      </c>
      <c r="DM7" s="38">
        <v>33.06</v>
      </c>
      <c r="DN7" s="38">
        <v>22.77</v>
      </c>
      <c r="DO7" s="38">
        <v>23.93</v>
      </c>
      <c r="DP7" s="38">
        <v>24.68</v>
      </c>
      <c r="DQ7" s="38">
        <v>24.68</v>
      </c>
      <c r="DR7" s="38">
        <v>29.24</v>
      </c>
      <c r="DS7" s="38">
        <v>23.6</v>
      </c>
      <c r="DT7" s="38">
        <v>0</v>
      </c>
      <c r="DU7" s="38">
        <v>0</v>
      </c>
      <c r="DV7" s="38">
        <v>0</v>
      </c>
      <c r="DW7" s="38">
        <v>0</v>
      </c>
      <c r="DX7" s="38">
        <v>0</v>
      </c>
      <c r="DY7" s="38">
        <v>0</v>
      </c>
      <c r="DZ7" s="38">
        <v>0</v>
      </c>
      <c r="EA7" s="38">
        <v>0.01</v>
      </c>
      <c r="EB7" s="38">
        <v>8.6199999999999992</v>
      </c>
      <c r="EC7" s="38">
        <v>0</v>
      </c>
      <c r="ED7" s="38">
        <v>0.01</v>
      </c>
      <c r="EE7" s="38">
        <v>0</v>
      </c>
      <c r="EF7" s="38">
        <v>0</v>
      </c>
      <c r="EG7" s="38">
        <v>0</v>
      </c>
      <c r="EH7" s="38">
        <v>0</v>
      </c>
      <c r="EI7" s="38">
        <v>0</v>
      </c>
      <c r="EJ7" s="38">
        <v>0.09</v>
      </c>
      <c r="EK7" s="38">
        <v>0.09</v>
      </c>
      <c r="EL7" s="38">
        <v>0.13</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2022-01-21T00:42:34Z</cp:lastPrinted>
  <dcterms:created xsi:type="dcterms:W3CDTF">2021-12-03T07:23:39Z</dcterms:created>
  <dcterms:modified xsi:type="dcterms:W3CDTF">2022-01-21T00:42:42Z</dcterms:modified>
  <cp:category/>
</cp:coreProperties>
</file>