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wijVTW1AfcqA1/WIyKCOLF7KPS0qAcKrfSB/cPx5Q3fUMrHbBxv1BtOkDupCYnJv4UNWn1hJ28HAkxNIxiTORw==" workbookSaltValue="CvSVT6EAgIictUh8VclT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<sst xmlns="http://schemas.openxmlformats.org/spreadsheetml/2006/main" count="231" uniqueCount="118">
  <si>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</si>
  <si>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</si>
  <si>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</si>
  <si>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</si>
  <si>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</si>
  <si>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</si>
  <si>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</si>
  <si>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</si>
  <si>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</si>
  <si>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</si>
  <si>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</si>
  <si>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</si>
  <si>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</si>
  <si>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</si>
  <si>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</si>
  <si>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</si>
  <si>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</si>
  <si>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</si>
  <si>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</si>
  <si>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</si>
  <si>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</si>
  <si>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</si>
  <si>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</si>
  <si>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</si>
  <si>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</si>
  <si>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</si>
  <si>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</si>
  <si>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</si>
  <si>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</si>
  <si>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</si>
  <si>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</si>
  <si>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</si>
  <si>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</si>
  <si>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</si>
  <si>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</si>
  <si>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</si>
  <si>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</si>
  <si>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</si>
  <si>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</si>
  <si>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</si>
  <si>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</si>
  <si>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</si>
  <si>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</si>
  <si>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</si>
  <si>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</si>
  <si>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</si>
  <si>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</si>
  <si>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</si>
  <si>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</si>
  <si>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</si>
  <si>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</si>
  <si>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</si>
  <si>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</si>
  <si>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</si>
  <si>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</si>
  <si>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</si>
  <si>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</si>
  <si>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</si>
  <si>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</si>
  <si>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</si>
  <si>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</si>
  <si>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</si>
  <si>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</si>
  <si>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</si>
  <si>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</si>
  <si>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</si>
  <si>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</si>
  <si>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</si>
  <si>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</si>
  <si>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</si>
  <si>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</si>
  <si>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</si>
  <si>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</si>
  <si>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</si>
  <si>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</si>
  <si>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</si>
  <si>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</si>
  <si>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</si>
  <si>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</si>
  <si>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</si>
  <si>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</si>
  <si>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</si>
  <si>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</si>
  <si>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</si>
  <si>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</si>
  <si>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</si>
  <si>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</si>
  <si>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</si>
  <si>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</si>
  <si>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</si>
  <si>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</si>
  <si>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</si>
  <si>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</si>
  <si>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</si>
  <si>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</si>
  <si>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</si>
  <si>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</si>
  <si>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</si>
  <si>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</si>
  <si>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</si>
  <si>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</si>
  <si>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</si>
  <si>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</si>
  <si>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</si>
  <si>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</si>
  <si>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</si>
  <si>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</si>
  <si>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</si>
  <si>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</si>
  <si>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</si>
  <si>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</si>
  <si>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</si>
  <si>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</si>
  <si>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</si>
  <si>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</si>
  <si>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</si>
  <si>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本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しかしながら、今後は管路の長寿命化等により再び企業債が増加することが予見されるため、費用の平準化等による効率的な管理運営、投資・予算配分の適正化に努める。
⑤経費回収率については、下水道使用料が減少し、汚水処理費が増加したため、前年度より減少している。
⑦施設利用率については、当年度も前年度と同様に50％をきっている。また、類似団体と比較しても低い数値となっている。</t>
    <rPh sb="1" eb="3">
      <t>ケイジョウ</t>
    </rPh>
    <rPh sb="3" eb="5">
      <t>シュウシ</t>
    </rPh>
    <rPh sb="5" eb="7">
      <t>ヒリツ</t>
    </rPh>
    <rPh sb="13" eb="15">
      <t>マイトシ</t>
    </rPh>
    <rPh sb="15" eb="17">
      <t>ルイジ</t>
    </rPh>
    <rPh sb="17" eb="19">
      <t>ダンタイ</t>
    </rPh>
    <rPh sb="22" eb="23">
      <t>ヒク</t>
    </rPh>
    <rPh sb="24" eb="26">
      <t>スウチ</t>
    </rPh>
    <rPh sb="33" eb="35">
      <t>ケイジョウ</t>
    </rPh>
    <rPh sb="35" eb="37">
      <t>ソンシツ</t>
    </rPh>
    <rPh sb="38" eb="40">
      <t>マイトシ</t>
    </rPh>
    <rPh sb="40" eb="42">
      <t>ケイジョウ</t>
    </rPh>
    <rPh sb="49" eb="51">
      <t>ルイセキ</t>
    </rPh>
    <rPh sb="51" eb="53">
      <t>ケッソン</t>
    </rPh>
    <rPh sb="53" eb="54">
      <t>キン</t>
    </rPh>
    <rPh sb="54" eb="56">
      <t>ヒリツ</t>
    </rPh>
    <rPh sb="62" eb="64">
      <t>ルイジ</t>
    </rPh>
    <rPh sb="64" eb="66">
      <t>ダンタイ</t>
    </rPh>
    <rPh sb="68" eb="69">
      <t>タカ</t>
    </rPh>
    <rPh sb="70" eb="72">
      <t>スウチ</t>
    </rPh>
    <rPh sb="79" eb="81">
      <t>ルイセキ</t>
    </rPh>
    <rPh sb="81" eb="83">
      <t>ケッソン</t>
    </rPh>
    <rPh sb="83" eb="84">
      <t>キン</t>
    </rPh>
    <rPh sb="85" eb="87">
      <t>ケイゾク</t>
    </rPh>
    <rPh sb="89" eb="91">
      <t>ケイジョウ</t>
    </rPh>
    <rPh sb="98" eb="100">
      <t>リュウドウ</t>
    </rPh>
    <rPh sb="100" eb="102">
      <t>ヒリツ</t>
    </rPh>
    <rPh sb="111" eb="112">
      <t>チ</t>
    </rPh>
    <rPh sb="122" eb="125">
      <t>ショリジョウ</t>
    </rPh>
    <rPh sb="125" eb="127">
      <t>ケイヒ</t>
    </rPh>
    <rPh sb="128" eb="130">
      <t>ゲンカ</t>
    </rPh>
    <rPh sb="130" eb="132">
      <t>ショウキャク</t>
    </rPh>
    <rPh sb="132" eb="133">
      <t>ヒ</t>
    </rPh>
    <rPh sb="134" eb="136">
      <t>キサイ</t>
    </rPh>
    <rPh sb="136" eb="138">
      <t>ショウカン</t>
    </rPh>
    <rPh sb="138" eb="140">
      <t>リソク</t>
    </rPh>
    <rPh sb="140" eb="141">
      <t>トウ</t>
    </rPh>
    <rPh sb="142" eb="144">
      <t>ケイヒ</t>
    </rPh>
    <rPh sb="144" eb="146">
      <t>フタン</t>
    </rPh>
    <rPh sb="147" eb="149">
      <t>タガク</t>
    </rPh>
    <rPh sb="158" eb="160">
      <t>ヨウイン</t>
    </rPh>
    <rPh sb="167" eb="169">
      <t>ハイケイ</t>
    </rPh>
    <rPh sb="171" eb="174">
      <t>サンカンブ</t>
    </rPh>
    <rPh sb="175" eb="177">
      <t>シュウラク</t>
    </rPh>
    <rPh sb="178" eb="180">
      <t>テンザイ</t>
    </rPh>
    <rPh sb="188" eb="190">
      <t>ジギョウ</t>
    </rPh>
    <rPh sb="190" eb="192">
      <t>ホウシン</t>
    </rPh>
    <rPh sb="195" eb="197">
      <t>ハイスイ</t>
    </rPh>
    <rPh sb="197" eb="199">
      <t>ジンコウ</t>
    </rPh>
    <rPh sb="200" eb="201">
      <t>スク</t>
    </rPh>
    <rPh sb="203" eb="205">
      <t>チイキ</t>
    </rPh>
    <rPh sb="210" eb="212">
      <t>カンキョウ</t>
    </rPh>
    <rPh sb="212" eb="215">
      <t>エイセイメン</t>
    </rPh>
    <rPh sb="215" eb="217">
      <t>コウジョウ</t>
    </rPh>
    <rPh sb="220" eb="223">
      <t>ゲスイドウ</t>
    </rPh>
    <rPh sb="224" eb="226">
      <t>セイビ</t>
    </rPh>
    <rPh sb="227" eb="228">
      <t>オコナ</t>
    </rPh>
    <rPh sb="240" eb="242">
      <t>シナイ</t>
    </rPh>
    <rPh sb="244" eb="247">
      <t>ゲスイドウ</t>
    </rPh>
    <rPh sb="247" eb="249">
      <t>リョウキン</t>
    </rPh>
    <rPh sb="250" eb="252">
      <t>トウイツ</t>
    </rPh>
    <rPh sb="253" eb="254">
      <t>オコナ</t>
    </rPh>
    <rPh sb="258" eb="259">
      <t>トウ</t>
    </rPh>
    <rPh sb="260" eb="262">
      <t>ケイイ</t>
    </rPh>
    <rPh sb="275" eb="276">
      <t>ドウ</t>
    </rPh>
    <rPh sb="276" eb="278">
      <t>ヨウイン</t>
    </rPh>
    <rPh sb="290" eb="292">
      <t>フクスウ</t>
    </rPh>
    <rPh sb="292" eb="294">
      <t>ジギョウ</t>
    </rPh>
    <rPh sb="295" eb="297">
      <t>カイケイ</t>
    </rPh>
    <rPh sb="298" eb="300">
      <t>ケイリ</t>
    </rPh>
    <rPh sb="301" eb="303">
      <t>イッタイ</t>
    </rPh>
    <rPh sb="306" eb="307">
      <t>オコナ</t>
    </rPh>
    <rPh sb="312" eb="315">
      <t>ゲスイドウ</t>
    </rPh>
    <rPh sb="315" eb="317">
      <t>カイケイ</t>
    </rPh>
    <rPh sb="317" eb="319">
      <t>ゼンタイ</t>
    </rPh>
    <rPh sb="325" eb="326">
      <t>ト</t>
    </rPh>
    <rPh sb="331" eb="333">
      <t>ヘイセイ</t>
    </rPh>
    <rPh sb="335" eb="337">
      <t>ネンド</t>
    </rPh>
    <rPh sb="351" eb="353">
      <t>イッパン</t>
    </rPh>
    <rPh sb="353" eb="355">
      <t>カイケイ</t>
    </rPh>
    <rPh sb="358" eb="360">
      <t>クリイレ</t>
    </rPh>
    <rPh sb="361" eb="363">
      <t>ミナオ</t>
    </rPh>
    <rPh sb="365" eb="366">
      <t>ク</t>
    </rPh>
    <rPh sb="367" eb="368">
      <t>ア</t>
    </rPh>
    <rPh sb="371" eb="372">
      <t>オコナ</t>
    </rPh>
    <rPh sb="376" eb="379">
      <t>ゲスイドウ</t>
    </rPh>
    <rPh sb="379" eb="381">
      <t>カイケイ</t>
    </rPh>
    <rPh sb="381" eb="383">
      <t>ゼンタイ</t>
    </rPh>
    <rPh sb="385" eb="387">
      <t>スウチ</t>
    </rPh>
    <rPh sb="389" eb="391">
      <t>イカ</t>
    </rPh>
    <rPh sb="392" eb="394">
      <t>ゼンタイ</t>
    </rPh>
    <rPh sb="394" eb="396">
      <t>ソウカツ</t>
    </rPh>
    <rPh sb="398" eb="400">
      <t>サンショウ</t>
    </rPh>
    <rPh sb="407" eb="409">
      <t>キギョウ</t>
    </rPh>
    <rPh sb="409" eb="410">
      <t>サイ</t>
    </rPh>
    <rPh sb="410" eb="412">
      <t>ザンダカ</t>
    </rPh>
    <rPh sb="412" eb="413">
      <t>タイ</t>
    </rPh>
    <rPh sb="413" eb="415">
      <t>ジギョウ</t>
    </rPh>
    <rPh sb="415" eb="417">
      <t>キボ</t>
    </rPh>
    <rPh sb="417" eb="419">
      <t>ヒリツ</t>
    </rPh>
    <rPh sb="425" eb="427">
      <t>カンロ</t>
    </rPh>
    <rPh sb="427" eb="428">
      <t>トウ</t>
    </rPh>
    <rPh sb="429" eb="431">
      <t>セイビ</t>
    </rPh>
    <rPh sb="434" eb="436">
      <t>カンリョウ</t>
    </rPh>
    <rPh sb="438" eb="440">
      <t>キギョウ</t>
    </rPh>
    <rPh sb="440" eb="441">
      <t>サイ</t>
    </rPh>
    <rPh sb="442" eb="444">
      <t>シャッキン</t>
    </rPh>
    <rPh sb="446" eb="448">
      <t>ショウカン</t>
    </rPh>
    <rPh sb="452" eb="453">
      <t>ス</t>
    </rPh>
    <rPh sb="460" eb="464">
      <t>ルイジダンタイ</t>
    </rPh>
    <rPh sb="487" eb="489">
      <t>コンゴ</t>
    </rPh>
    <rPh sb="490" eb="492">
      <t>カンロ</t>
    </rPh>
    <rPh sb="493" eb="497">
      <t>チョウジュミョウカ</t>
    </rPh>
    <rPh sb="497" eb="498">
      <t>トウ</t>
    </rPh>
    <rPh sb="501" eb="502">
      <t>フタタ</t>
    </rPh>
    <rPh sb="503" eb="505">
      <t>キギョウ</t>
    </rPh>
    <rPh sb="505" eb="506">
      <t>サイ</t>
    </rPh>
    <rPh sb="507" eb="509">
      <t>ゾウカ</t>
    </rPh>
    <rPh sb="514" eb="516">
      <t>ヨケン</t>
    </rPh>
    <rPh sb="522" eb="524">
      <t>ヒヨウ</t>
    </rPh>
    <rPh sb="525" eb="528">
      <t>ヘイジュンカ</t>
    </rPh>
    <rPh sb="528" eb="529">
      <t>トウ</t>
    </rPh>
    <rPh sb="532" eb="535">
      <t>コウリツテキ</t>
    </rPh>
    <rPh sb="536" eb="538">
      <t>カンリ</t>
    </rPh>
    <rPh sb="538" eb="540">
      <t>ウンエイ</t>
    </rPh>
    <rPh sb="541" eb="543">
      <t>トウシ</t>
    </rPh>
    <rPh sb="544" eb="546">
      <t>ヨサン</t>
    </rPh>
    <rPh sb="546" eb="548">
      <t>ハイブン</t>
    </rPh>
    <rPh sb="549" eb="552">
      <t>テキセイカ</t>
    </rPh>
    <rPh sb="553" eb="554">
      <t>ツト</t>
    </rPh>
    <rPh sb="559" eb="561">
      <t>ケイヒ</t>
    </rPh>
    <rPh sb="561" eb="563">
      <t>カイシュウ</t>
    </rPh>
    <rPh sb="563" eb="564">
      <t>リツ</t>
    </rPh>
    <rPh sb="570" eb="573">
      <t>ゲスイドウ</t>
    </rPh>
    <rPh sb="573" eb="576">
      <t>シヨウリョウ</t>
    </rPh>
    <rPh sb="577" eb="579">
      <t>ゲンショウ</t>
    </rPh>
    <rPh sb="581" eb="583">
      <t>オスイ</t>
    </rPh>
    <rPh sb="583" eb="585">
      <t>ショリ</t>
    </rPh>
    <rPh sb="585" eb="586">
      <t>ヒ</t>
    </rPh>
    <rPh sb="587" eb="589">
      <t>ゾウカ</t>
    </rPh>
    <rPh sb="594" eb="597">
      <t>ゼンネンド</t>
    </rPh>
    <rPh sb="599" eb="601">
      <t>ゲンショウ</t>
    </rPh>
    <rPh sb="608" eb="610">
      <t>シセツ</t>
    </rPh>
    <rPh sb="610" eb="612">
      <t>リヨウ</t>
    </rPh>
    <rPh sb="612" eb="613">
      <t>リツ</t>
    </rPh>
    <rPh sb="619" eb="622">
      <t>トウネンド</t>
    </rPh>
    <rPh sb="623" eb="626">
      <t>ゼンネンド</t>
    </rPh>
    <rPh sb="627" eb="629">
      <t>ドウヨウ</t>
    </rPh>
    <rPh sb="643" eb="645">
      <t>ルイジ</t>
    </rPh>
    <rPh sb="645" eb="647">
      <t>ダンタイ</t>
    </rPh>
    <rPh sb="648" eb="650">
      <t>ヒカク</t>
    </rPh>
    <rPh sb="653" eb="654">
      <t>ヒク</t>
    </rPh>
    <rPh sb="655" eb="657">
      <t>スウチ</t>
    </rPh>
    <phoneticPr fontId="4"/>
  </si>
  <si>
    <t>　本市における農業集落排水事業は、昭和53年から建設着手している。法定耐用年数を経過した処理場、管渠等はない。
①有形固定資産減価償却率については、上昇傾向にあり、全国平均値・類似団体平均値を上回っている。
※下水道会計全体での数値は、以下〔全体総括〕を参照のこと。</t>
    <rPh sb="7" eb="9">
      <t>ノウギョウ</t>
    </rPh>
    <rPh sb="9" eb="11">
      <t>シュウラク</t>
    </rPh>
    <rPh sb="11" eb="13">
      <t>ハイスイ</t>
    </rPh>
    <rPh sb="13" eb="15">
      <t>ジギョウ</t>
    </rPh>
    <rPh sb="17" eb="19">
      <t>ショウワ</t>
    </rPh>
    <rPh sb="21" eb="22">
      <t>ネン</t>
    </rPh>
    <rPh sb="24" eb="26">
      <t>ケンセツ</t>
    </rPh>
    <rPh sb="26" eb="28">
      <t>チャクシュ</t>
    </rPh>
    <rPh sb="33" eb="35">
      <t>ホウテイ</t>
    </rPh>
    <rPh sb="35" eb="37">
      <t>タイヨウ</t>
    </rPh>
    <rPh sb="37" eb="39">
      <t>ネンスウ</t>
    </rPh>
    <rPh sb="40" eb="42">
      <t>ケイカ</t>
    </rPh>
    <rPh sb="44" eb="47">
      <t>ショリジョウ</t>
    </rPh>
    <rPh sb="48" eb="50">
      <t>カンキョ</t>
    </rPh>
    <rPh sb="50" eb="51">
      <t>トウ</t>
    </rPh>
    <rPh sb="57" eb="59">
      <t>ユウケイ</t>
    </rPh>
    <rPh sb="59" eb="61">
      <t>コテイ</t>
    </rPh>
    <rPh sb="61" eb="63">
      <t>シサン</t>
    </rPh>
    <rPh sb="63" eb="65">
      <t>ゲンカ</t>
    </rPh>
    <rPh sb="65" eb="67">
      <t>ショウキャク</t>
    </rPh>
    <rPh sb="67" eb="68">
      <t>リツ</t>
    </rPh>
    <rPh sb="74" eb="76">
      <t>ジョウショウ</t>
    </rPh>
    <rPh sb="76" eb="78">
      <t>ケイコウ</t>
    </rPh>
    <rPh sb="82" eb="84">
      <t>ゼンコク</t>
    </rPh>
    <rPh sb="84" eb="87">
      <t>ヘイキンチ</t>
    </rPh>
    <rPh sb="88" eb="90">
      <t>ルイジ</t>
    </rPh>
    <rPh sb="90" eb="92">
      <t>ダンタイ</t>
    </rPh>
    <rPh sb="92" eb="95">
      <t>ヘイキンチ</t>
    </rPh>
    <rPh sb="96" eb="98">
      <t>ウワマワ</t>
    </rPh>
    <rPh sb="105" eb="108">
      <t>ゲスイドウ</t>
    </rPh>
    <rPh sb="108" eb="110">
      <t>カイケイ</t>
    </rPh>
    <rPh sb="110" eb="112">
      <t>ゼンタイ</t>
    </rPh>
    <rPh sb="114" eb="116">
      <t>スウチ</t>
    </rPh>
    <rPh sb="118" eb="120">
      <t>イカ</t>
    </rPh>
    <rPh sb="121" eb="123">
      <t>ゼンタイ</t>
    </rPh>
    <rPh sb="123" eb="125">
      <t>ソウカツ</t>
    </rPh>
    <rPh sb="127" eb="129">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</si>
</sst>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2-459D-BDE3-814B3B231C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3A42-459D-BDE3-814B3B231C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50.05</c:v>
                </c:pt>
                <c:pt idx="1">
                  <c:v>53.4</c:v>
                </c:pt>
                <c:pt idx="2">
                  <c:v>53.4</c:v>
                </c:pt>
                <c:pt idx="3">
                  <c:v>49.34</c:v>
                </c:pt>
                <c:pt idx="4">
                  <c:v>49.91</c:v>
                </c:pt>
              </c:numCache>
            </c:numRef>
          </c:val>
          <c:extLst>
            <c:ext xmlns:c16="http://schemas.microsoft.com/office/drawing/2014/chart" uri="{C3380CC4-5D6E-409C-BE32-E72D297353CC}">
              <c16:uniqueId val="{00000000-C56F-4A42-8BE8-126B41F8EE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C56F-4A42-8BE8-126B41F8EE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95.47</c:v>
                </c:pt>
                <c:pt idx="1">
                  <c:v>95.59</c:v>
                </c:pt>
                <c:pt idx="2">
                  <c:v>95.77</c:v>
                </c:pt>
                <c:pt idx="3">
                  <c:v>96.06</c:v>
                </c:pt>
                <c:pt idx="4">
                  <c:v>95.87</c:v>
                </c:pt>
              </c:numCache>
            </c:numRef>
          </c:val>
          <c:extLst>
            <c:ext xmlns:c16="http://schemas.microsoft.com/office/drawing/2014/chart" uri="{C3380CC4-5D6E-409C-BE32-E72D297353CC}">
              <c16:uniqueId val="{00000000-323D-46E8-BB76-530DFB5412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323D-46E8-BB76-530DFB5412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89.11</c:v>
                </c:pt>
                <c:pt idx="1">
                  <c:v>87.53</c:v>
                </c:pt>
                <c:pt idx="2">
                  <c:v>84.26</c:v>
                </c:pt>
                <c:pt idx="3">
                  <c:v>86.13</c:v>
                </c:pt>
                <c:pt idx="4">
                  <c:v>85.93</c:v>
                </c:pt>
              </c:numCache>
            </c:numRef>
          </c:val>
          <c:extLst>
            <c:ext xmlns:c16="http://schemas.microsoft.com/office/drawing/2014/chart" uri="{C3380CC4-5D6E-409C-BE32-E72D297353CC}">
              <c16:uniqueId val="{00000000-3F1C-4CE8-B7CA-01CDEE7618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c:ext xmlns:c16="http://schemas.microsoft.com/office/drawing/2014/chart" uri="{C3380CC4-5D6E-409C-BE32-E72D297353CC}">
              <c16:uniqueId val="{00000001-3F1C-4CE8-B7CA-01CDEE7618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31.32</c:v>
                </c:pt>
                <c:pt idx="1">
                  <c:v>33.74</c:v>
                </c:pt>
                <c:pt idx="2">
                  <c:v>36.14</c:v>
                </c:pt>
                <c:pt idx="3">
                  <c:v>38.36</c:v>
                </c:pt>
                <c:pt idx="4">
                  <c:v>40.619999999999997</c:v>
                </c:pt>
              </c:numCache>
            </c:numRef>
          </c:val>
          <c:extLst>
            <c:ext xmlns:c16="http://schemas.microsoft.com/office/drawing/2014/chart" uri="{C3380CC4-5D6E-409C-BE32-E72D297353CC}">
              <c16:uniqueId val="{00000000-3488-495C-B3D2-1AA5BEC249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c:ext xmlns:c16="http://schemas.microsoft.com/office/drawing/2014/chart" uri="{C3380CC4-5D6E-409C-BE32-E72D297353CC}">
              <c16:uniqueId val="{00000001-3488-495C-B3D2-1AA5BEC249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4B-4468-8F32-5D2E157AEC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4B-4468-8F32-5D2E157AEC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375.75</c:v>
                </c:pt>
                <c:pt idx="1">
                  <c:v>440.38</c:v>
                </c:pt>
                <c:pt idx="2">
                  <c:v>560.65</c:v>
                </c:pt>
                <c:pt idx="3">
                  <c:v>641.48</c:v>
                </c:pt>
                <c:pt idx="4">
                  <c:v>902.35</c:v>
                </c:pt>
              </c:numCache>
            </c:numRef>
          </c:val>
          <c:extLst>
            <c:ext xmlns:c16="http://schemas.microsoft.com/office/drawing/2014/chart" uri="{C3380CC4-5D6E-409C-BE32-E72D297353CC}">
              <c16:uniqueId val="{00000000-B82C-4D30-9256-59B3E57EB6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c:ext xmlns:c16="http://schemas.microsoft.com/office/drawing/2014/chart" uri="{C3380CC4-5D6E-409C-BE32-E72D297353CC}">
              <c16:uniqueId val="{00000001-B82C-4D30-9256-59B3E57EB6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-221.72</c:v>
                </c:pt>
                <c:pt idx="1">
                  <c:v>-253.87</c:v>
                </c:pt>
                <c:pt idx="2">
                  <c:v>-285.66000000000003</c:v>
                </c:pt>
                <c:pt idx="3">
                  <c:v>-343.39</c:v>
                </c:pt>
                <c:pt idx="4">
                  <c:v>-370.95</c:v>
                </c:pt>
              </c:numCache>
            </c:numRef>
          </c:val>
          <c:extLst>
            <c:ext xmlns:c16="http://schemas.microsoft.com/office/drawing/2014/chart" uri="{C3380CC4-5D6E-409C-BE32-E72D297353CC}">
              <c16:uniqueId val="{00000000-F145-4F76-91C5-A35143A2BD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c:ext xmlns:c16="http://schemas.microsoft.com/office/drawing/2014/chart" uri="{C3380CC4-5D6E-409C-BE32-E72D297353CC}">
              <c16:uniqueId val="{00000001-F145-4F76-91C5-A35143A2BD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1135.29</c:v>
                </c:pt>
                <c:pt idx="1">
                  <c:v>1163.74</c:v>
                </c:pt>
                <c:pt idx="2">
                  <c:v>753.12</c:v>
                </c:pt>
                <c:pt idx="3">
                  <c:v>554.1</c:v>
                </c:pt>
                <c:pt idx="4">
                  <c:v>581.12</c:v>
                </c:pt>
              </c:numCache>
            </c:numRef>
          </c:val>
          <c:extLst>
            <c:ext xmlns:c16="http://schemas.microsoft.com/office/drawing/2014/chart" uri="{C3380CC4-5D6E-409C-BE32-E72D297353CC}">
              <c16:uniqueId val="{00000000-50EC-4CE9-931C-04F12FBE43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50EC-4CE9-931C-04F12FBE43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41.73</c:v>
                </c:pt>
                <c:pt idx="1">
                  <c:v>92.51</c:v>
                </c:pt>
                <c:pt idx="2">
                  <c:v>82.89</c:v>
                </c:pt>
                <c:pt idx="3">
                  <c:v>83.31</c:v>
                </c:pt>
                <c:pt idx="4">
                  <c:v>60.61</c:v>
                </c:pt>
              </c:numCache>
            </c:numRef>
          </c:val>
          <c:extLst>
            <c:ext xmlns:c16="http://schemas.microsoft.com/office/drawing/2014/chart" uri="{C3380CC4-5D6E-409C-BE32-E72D297353CC}">
              <c16:uniqueId val="{00000000-667F-4332-AE8E-2D06C5B8E0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667F-4332-AE8E-2D06C5B8E0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471.24</c:v>
                </c:pt>
                <c:pt idx="1">
                  <c:v>212.82</c:v>
                </c:pt>
                <c:pt idx="2">
                  <c:v>237.38</c:v>
                </c:pt>
                <c:pt idx="3">
                  <c:v>238.72</c:v>
                </c:pt>
                <c:pt idx="4">
                  <c:v>269.72000000000003</c:v>
                </c:pt>
              </c:numCache>
            </c:numRef>
          </c:val>
          <c:extLst>
            <c:ext xmlns:c16="http://schemas.microsoft.com/office/drawing/2014/chart" uri="{C3380CC4-5D6E-409C-BE32-E72D297353CC}">
              <c16:uniqueId val="{00000000-FFB3-4733-9273-9D9765D640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FFB3-4733-9273-9D9765D640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49492</v>
      </c>
      <c r="AM8" s="51"/>
      <c r="AN8" s="51"/>
      <c r="AO8" s="51"/>
      <c r="AP8" s="51"/>
      <c r="AQ8" s="51"/>
      <c r="AR8" s="51"/>
      <c r="AS8" s="51"/>
      <c r="AT8" s="46">
        <f>データ!T6</f>
        <v>668.64</v>
      </c>
      <c r="AU8" s="46"/>
      <c r="AV8" s="46"/>
      <c r="AW8" s="46"/>
      <c r="AX8" s="46"/>
      <c r="AY8" s="46"/>
      <c r="AZ8" s="46"/>
      <c r="BA8" s="46"/>
      <c r="BB8" s="46">
        <f>データ!U6</f>
        <v>74.02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70.66</v>
      </c>
      <c r="J10" s="46"/>
      <c r="K10" s="46"/>
      <c r="L10" s="46"/>
      <c r="M10" s="46"/>
      <c r="N10" s="46"/>
      <c r="O10" s="46"/>
      <c r="P10" s="46">
        <f>データ!P6</f>
        <v>12.1</v>
      </c>
      <c r="Q10" s="46"/>
      <c r="R10" s="46"/>
      <c r="S10" s="46"/>
      <c r="T10" s="46"/>
      <c r="U10" s="46"/>
      <c r="V10" s="46"/>
      <c r="W10" s="46">
        <f>データ!Q6</f>
        <v>64.41</v>
      </c>
      <c r="X10" s="46"/>
      <c r="Y10" s="46"/>
      <c r="Z10" s="46"/>
      <c r="AA10" s="46"/>
      <c r="AB10" s="46"/>
      <c r="AC10" s="46"/>
      <c r="AD10" s="51">
        <f>データ!R6</f>
        <v>3960</v>
      </c>
      <c r="AE10" s="51"/>
      <c r="AF10" s="51"/>
      <c r="AG10" s="51"/>
      <c r="AH10" s="51"/>
      <c r="AI10" s="51"/>
      <c r="AJ10" s="51"/>
      <c r="AK10" s="2"/>
      <c r="AL10" s="51">
        <f>データ!V6</f>
        <v>5959</v>
      </c>
      <c r="AM10" s="51"/>
      <c r="AN10" s="51"/>
      <c r="AO10" s="51"/>
      <c r="AP10" s="51"/>
      <c r="AQ10" s="51"/>
      <c r="AR10" s="51"/>
      <c r="AS10" s="51"/>
      <c r="AT10" s="46">
        <f>データ!W6</f>
        <v>2.62</v>
      </c>
      <c r="AU10" s="46"/>
      <c r="AV10" s="46"/>
      <c r="AW10" s="46"/>
      <c r="AX10" s="46"/>
      <c r="AY10" s="46"/>
      <c r="AZ10" s="46"/>
      <c r="BA10" s="46"/>
      <c r="BB10" s="46">
        <f>データ!X6</f>
        <v>2274.4299999999998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rAEW/IouG+aTauekM3YYCdgEeJQXsYXRCrnY4RP64c4GjVz/UnUno0kVtOyI9YDBSAB2JhKFG48zHuWBzaTeg==" saltValue="iY8aujbmK3BIjcGAf1NN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17</v>
      </c>
      <c r="F6" s="33">
        <f t="shared" si="3"/>
        <v>5</v>
      </c>
      <c r="G6" s="33">
        <f t="shared" si="3"/>
        <v>0</v>
      </c>
      <c r="H6" s="33" t="str">
        <f t="shared" si="3"/>
        <v>富山県　南砺市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70.66</v>
      </c>
      <c r="P6" s="34">
        <f t="shared" si="3"/>
        <v>12.1</v>
      </c>
      <c r="Q6" s="34">
        <f t="shared" si="3"/>
        <v>64.41</v>
      </c>
      <c r="R6" s="34">
        <f t="shared" si="3"/>
        <v>3960</v>
      </c>
      <c r="S6" s="34">
        <f t="shared" si="3"/>
        <v>49492</v>
      </c>
      <c r="T6" s="34">
        <f t="shared" si="3"/>
        <v>668.64</v>
      </c>
      <c r="U6" s="34">
        <f t="shared" si="3"/>
        <v>74.02</v>
      </c>
      <c r="V6" s="34">
        <f t="shared" si="3"/>
        <v>5959</v>
      </c>
      <c r="W6" s="34">
        <f t="shared" si="3"/>
        <v>2.62</v>
      </c>
      <c r="X6" s="34">
        <f t="shared" si="3"/>
        <v>2274.4299999999998</v>
      </c>
      <c r="Y6" s="35">
        <f>IF(Y7="",NA(),Y7)</f>
        <v>89.11</v>
      </c>
      <c r="Z6" s="35">
        <f t="shared" ref="Z6:AH6" si="4">IF(Z7="",NA(),Z7)</f>
        <v>87.53</v>
      </c>
      <c r="AA6" s="35">
        <f t="shared" si="4"/>
        <v>84.26</v>
      </c>
      <c r="AB6" s="35">
        <f t="shared" si="4"/>
        <v>86.13</v>
      </c>
      <c r="AC6" s="35">
        <f t="shared" si="4"/>
        <v>85.93</v>
      </c>
      <c r="AD6" s="35">
        <f t="shared" si="4"/>
        <v>97.34</v>
      </c>
      <c r="AE6" s="35">
        <f t="shared" si="4"/>
        <v>100.99</v>
      </c>
      <c r="AF6" s="35">
        <f t="shared" si="4"/>
        <v>101.27</v>
      </c>
      <c r="AG6" s="35">
        <f t="shared" si="4"/>
        <v>101.91</v>
      </c>
      <c r="AH6" s="35">
        <f t="shared" si="4"/>
        <v>103.09</v>
      </c>
      <c r="AI6" s="34" t="str">
        <f>IF(AI7="","",IF(AI7="-","【-】","【"&amp;SUBSTITUTE(TEXT(AI7,"#,##0.00"),"-","△")&amp;"】"))</f>
        <v>【104.99】</v>
      </c>
      <c r="AJ6" s="35">
        <f>IF(AJ7="",NA(),AJ7)</f>
        <v>375.75</v>
      </c>
      <c r="AK6" s="35">
        <f t="shared" ref="AK6:AS6" si="5">IF(AK7="",NA(),AK7)</f>
        <v>440.38</v>
      </c>
      <c r="AL6" s="35">
        <f t="shared" si="5"/>
        <v>560.65</v>
      </c>
      <c r="AM6" s="35">
        <f t="shared" si="5"/>
        <v>641.48</v>
      </c>
      <c r="AN6" s="35">
        <f t="shared" si="5"/>
        <v>902.35</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-221.72</v>
      </c>
      <c r="AV6" s="35">
        <f t="shared" ref="AV6:BD6" si="6">IF(AV7="",NA(),AV7)</f>
        <v>-253.87</v>
      </c>
      <c r="AW6" s="35">
        <f t="shared" si="6"/>
        <v>-285.66000000000003</v>
      </c>
      <c r="AX6" s="35">
        <f t="shared" si="6"/>
        <v>-343.39</v>
      </c>
      <c r="AY6" s="35">
        <f t="shared" si="6"/>
        <v>-370.95</v>
      </c>
      <c r="AZ6" s="35">
        <f t="shared" si="6"/>
        <v>40.78</v>
      </c>
      <c r="BA6" s="35">
        <f t="shared" si="6"/>
        <v>38.119999999999997</v>
      </c>
      <c r="BB6" s="35">
        <f t="shared" si="6"/>
        <v>43.5</v>
      </c>
      <c r="BC6" s="35">
        <f t="shared" si="6"/>
        <v>44.14</v>
      </c>
      <c r="BD6" s="35">
        <f t="shared" si="6"/>
        <v>37.24</v>
      </c>
      <c r="BE6" s="34" t="str">
        <f>IF(BE7="","",IF(BE7="-","【-】","【"&amp;SUBSTITUTE(TEXT(BE7,"#,##0.00"),"-","△")&amp;"】"))</f>
        <v>【32.80】</v>
      </c>
      <c r="BF6" s="35">
        <f>IF(BF7="",NA(),BF7)</f>
        <v>1135.29</v>
      </c>
      <c r="BG6" s="35">
        <f t="shared" ref="BG6:BO6" si="7">IF(BG7="",NA(),BG7)</f>
        <v>1163.74</v>
      </c>
      <c r="BH6" s="35">
        <f t="shared" si="7"/>
        <v>753.12</v>
      </c>
      <c r="BI6" s="35">
        <f t="shared" si="7"/>
        <v>554.1</v>
      </c>
      <c r="BJ6" s="35">
        <f t="shared" si="7"/>
        <v>581.12</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41.73</v>
      </c>
      <c r="BR6" s="35">
        <f t="shared" ref="BR6:BZ6" si="8">IF(BR7="",NA(),BR7)</f>
        <v>92.51</v>
      </c>
      <c r="BS6" s="35">
        <f t="shared" si="8"/>
        <v>82.89</v>
      </c>
      <c r="BT6" s="35">
        <f t="shared" si="8"/>
        <v>83.31</v>
      </c>
      <c r="BU6" s="35">
        <f t="shared" si="8"/>
        <v>60.61</v>
      </c>
      <c r="BV6" s="35">
        <f t="shared" si="8"/>
        <v>59.83</v>
      </c>
      <c r="BW6" s="35">
        <f t="shared" si="8"/>
        <v>65.33</v>
      </c>
      <c r="BX6" s="35">
        <f t="shared" si="8"/>
        <v>65.39</v>
      </c>
      <c r="BY6" s="35">
        <f t="shared" si="8"/>
        <v>65.37</v>
      </c>
      <c r="BZ6" s="35">
        <f t="shared" si="8"/>
        <v>68.11</v>
      </c>
      <c r="CA6" s="34" t="str">
        <f>IF(CA7="","",IF(CA7="-","【-】","【"&amp;SUBSTITUTE(TEXT(CA7,"#,##0.00"),"-","△")&amp;"】"))</f>
        <v>【60.94】</v>
      </c>
      <c r="CB6" s="35">
        <f>IF(CB7="",NA(),CB7)</f>
        <v>471.24</v>
      </c>
      <c r="CC6" s="35">
        <f t="shared" ref="CC6:CK6" si="9">IF(CC7="",NA(),CC7)</f>
        <v>212.82</v>
      </c>
      <c r="CD6" s="35">
        <f t="shared" si="9"/>
        <v>237.38</v>
      </c>
      <c r="CE6" s="35">
        <f t="shared" si="9"/>
        <v>238.72</v>
      </c>
      <c r="CF6" s="35">
        <f t="shared" si="9"/>
        <v>269.72000000000003</v>
      </c>
      <c r="CG6" s="35">
        <f t="shared" si="9"/>
        <v>246.66</v>
      </c>
      <c r="CH6" s="35">
        <f t="shared" si="9"/>
        <v>227.43</v>
      </c>
      <c r="CI6" s="35">
        <f t="shared" si="9"/>
        <v>230.88</v>
      </c>
      <c r="CJ6" s="35">
        <f t="shared" si="9"/>
        <v>228.99</v>
      </c>
      <c r="CK6" s="35">
        <f t="shared" si="9"/>
        <v>222.41</v>
      </c>
      <c r="CL6" s="34" t="str">
        <f>IF(CL7="","",IF(CL7="-","【-】","【"&amp;SUBSTITUTE(TEXT(CL7,"#,##0.00"),"-","△")&amp;"】"))</f>
        <v>【253.04】</v>
      </c>
      <c r="CM6" s="35">
        <f>IF(CM7="",NA(),CM7)</f>
        <v>50.05</v>
      </c>
      <c r="CN6" s="35">
        <f t="shared" ref="CN6:CV6" si="10">IF(CN7="",NA(),CN7)</f>
        <v>53.4</v>
      </c>
      <c r="CO6" s="35">
        <f t="shared" si="10"/>
        <v>53.4</v>
      </c>
      <c r="CP6" s="35">
        <f t="shared" si="10"/>
        <v>49.34</v>
      </c>
      <c r="CQ6" s="35">
        <f t="shared" si="10"/>
        <v>49.91</v>
      </c>
      <c r="CR6" s="35">
        <f t="shared" si="10"/>
        <v>56</v>
      </c>
      <c r="CS6" s="35">
        <f t="shared" si="10"/>
        <v>56.01</v>
      </c>
      <c r="CT6" s="35">
        <f t="shared" si="10"/>
        <v>56.72</v>
      </c>
      <c r="CU6" s="35">
        <f t="shared" si="10"/>
        <v>54.06</v>
      </c>
      <c r="CV6" s="35">
        <f t="shared" si="10"/>
        <v>55.26</v>
      </c>
      <c r="CW6" s="34" t="str">
        <f>IF(CW7="","",IF(CW7="-","【-】","【"&amp;SUBSTITUTE(TEXT(CW7,"#,##0.00"),"-","△")&amp;"】"))</f>
        <v>【54.84】</v>
      </c>
      <c r="CX6" s="35">
        <f>IF(CX7="",NA(),CX7)</f>
        <v>95.47</v>
      </c>
      <c r="CY6" s="35">
        <f t="shared" ref="CY6:DG6" si="11">IF(CY7="",NA(),CY7)</f>
        <v>95.59</v>
      </c>
      <c r="CZ6" s="35">
        <f t="shared" si="11"/>
        <v>95.77</v>
      </c>
      <c r="DA6" s="35">
        <f t="shared" si="11"/>
        <v>96.06</v>
      </c>
      <c r="DB6" s="35">
        <f t="shared" si="11"/>
        <v>95.87</v>
      </c>
      <c r="DC6" s="35">
        <f t="shared" si="11"/>
        <v>89.51</v>
      </c>
      <c r="DD6" s="35">
        <f t="shared" si="11"/>
        <v>89.77</v>
      </c>
      <c r="DE6" s="35">
        <f t="shared" si="11"/>
        <v>90.04</v>
      </c>
      <c r="DF6" s="35">
        <f t="shared" si="11"/>
        <v>90.11</v>
      </c>
      <c r="DG6" s="35">
        <f t="shared" si="11"/>
        <v>90.52</v>
      </c>
      <c r="DH6" s="34" t="str">
        <f>IF(DH7="","",IF(DH7="-","【-】","【"&amp;SUBSTITUTE(TEXT(DH7,"#,##0.00"),"-","△")&amp;"】"))</f>
        <v>【86.60】</v>
      </c>
      <c r="DI6" s="35">
        <f>IF(DI7="",NA(),DI7)</f>
        <v>31.32</v>
      </c>
      <c r="DJ6" s="35">
        <f t="shared" ref="DJ6:DR6" si="12">IF(DJ7="",NA(),DJ7)</f>
        <v>33.74</v>
      </c>
      <c r="DK6" s="35">
        <f t="shared" si="12"/>
        <v>36.14</v>
      </c>
      <c r="DL6" s="35">
        <f t="shared" si="12"/>
        <v>38.36</v>
      </c>
      <c r="DM6" s="35">
        <f t="shared" si="12"/>
        <v>40.619999999999997</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162108</v>
      </c>
      <c r="D7" s="37">
        <v>46</v>
      </c>
      <c r="E7" s="37">
        <v>17</v>
      </c>
      <c r="F7" s="37">
        <v>5</v>
      </c>
      <c r="G7" s="37">
        <v>0</v>
      </c>
      <c r="H7" s="37" t="s">
        <v>96</v>
      </c>
      <c r="I7" s="37" t="s">
        <v>97</v>
      </c>
      <c r="J7" s="37" t="s">
        <v>98</v>
      </c>
      <c r="K7" s="37" t="s">
        <v>99</v>
      </c>
      <c r="L7" s="37" t="s">
        <v>100</v>
      </c>
      <c r="M7" s="37" t="s">
        <v>101</v>
      </c>
      <c r="N7" s="38" t="s">
        <v>102</v>
      </c>
      <c r="O7" s="38">
        <v>70.66</v>
      </c>
      <c r="P7" s="38">
        <v>12.1</v>
      </c>
      <c r="Q7" s="38">
        <v>64.41</v>
      </c>
      <c r="R7" s="38">
        <v>3960</v>
      </c>
      <c r="S7" s="38">
        <v>49492</v>
      </c>
      <c r="T7" s="38">
        <v>668.64</v>
      </c>
      <c r="U7" s="38">
        <v>74.02</v>
      </c>
      <c r="V7" s="38">
        <v>5959</v>
      </c>
      <c r="W7" s="38">
        <v>2.62</v>
      </c>
      <c r="X7" s="38">
        <v>2274.4299999999998</v>
      </c>
      <c r="Y7" s="38">
        <v>89.11</v>
      </c>
      <c r="Z7" s="38">
        <v>87.53</v>
      </c>
      <c r="AA7" s="38">
        <v>84.26</v>
      </c>
      <c r="AB7" s="38">
        <v>86.13</v>
      </c>
      <c r="AC7" s="38">
        <v>85.93</v>
      </c>
      <c r="AD7" s="38">
        <v>97.34</v>
      </c>
      <c r="AE7" s="38">
        <v>100.99</v>
      </c>
      <c r="AF7" s="38">
        <v>101.27</v>
      </c>
      <c r="AG7" s="38">
        <v>101.91</v>
      </c>
      <c r="AH7" s="38">
        <v>103.09</v>
      </c>
      <c r="AI7" s="38">
        <v>104.99</v>
      </c>
      <c r="AJ7" s="38">
        <v>375.75</v>
      </c>
      <c r="AK7" s="38">
        <v>440.38</v>
      </c>
      <c r="AL7" s="38">
        <v>560.65</v>
      </c>
      <c r="AM7" s="38">
        <v>641.48</v>
      </c>
      <c r="AN7" s="38">
        <v>902.35</v>
      </c>
      <c r="AO7" s="38">
        <v>148.37</v>
      </c>
      <c r="AP7" s="38">
        <v>149.02000000000001</v>
      </c>
      <c r="AQ7" s="38">
        <v>137.09</v>
      </c>
      <c r="AR7" s="38">
        <v>127.98</v>
      </c>
      <c r="AS7" s="38">
        <v>101.24</v>
      </c>
      <c r="AT7" s="38">
        <v>121.19</v>
      </c>
      <c r="AU7" s="38">
        <v>-221.72</v>
      </c>
      <c r="AV7" s="38">
        <v>-253.87</v>
      </c>
      <c r="AW7" s="38">
        <v>-285.66000000000003</v>
      </c>
      <c r="AX7" s="38">
        <v>-343.39</v>
      </c>
      <c r="AY7" s="38">
        <v>-370.95</v>
      </c>
      <c r="AZ7" s="38">
        <v>40.78</v>
      </c>
      <c r="BA7" s="38">
        <v>38.119999999999997</v>
      </c>
      <c r="BB7" s="38">
        <v>43.5</v>
      </c>
      <c r="BC7" s="38">
        <v>44.14</v>
      </c>
      <c r="BD7" s="38">
        <v>37.24</v>
      </c>
      <c r="BE7" s="38">
        <v>32.799999999999997</v>
      </c>
      <c r="BF7" s="38">
        <v>1135.29</v>
      </c>
      <c r="BG7" s="38">
        <v>1163.74</v>
      </c>
      <c r="BH7" s="38">
        <v>753.12</v>
      </c>
      <c r="BI7" s="38">
        <v>554.1</v>
      </c>
      <c r="BJ7" s="38">
        <v>581.12</v>
      </c>
      <c r="BK7" s="38">
        <v>685.34</v>
      </c>
      <c r="BL7" s="38">
        <v>684.74</v>
      </c>
      <c r="BM7" s="38">
        <v>654.91999999999996</v>
      </c>
      <c r="BN7" s="38">
        <v>654.71</v>
      </c>
      <c r="BO7" s="38">
        <v>783.8</v>
      </c>
      <c r="BP7" s="38">
        <v>832.52</v>
      </c>
      <c r="BQ7" s="38">
        <v>41.73</v>
      </c>
      <c r="BR7" s="38">
        <v>92.51</v>
      </c>
      <c r="BS7" s="38">
        <v>82.89</v>
      </c>
      <c r="BT7" s="38">
        <v>83.31</v>
      </c>
      <c r="BU7" s="38">
        <v>60.61</v>
      </c>
      <c r="BV7" s="38">
        <v>59.83</v>
      </c>
      <c r="BW7" s="38">
        <v>65.33</v>
      </c>
      <c r="BX7" s="38">
        <v>65.39</v>
      </c>
      <c r="BY7" s="38">
        <v>65.37</v>
      </c>
      <c r="BZ7" s="38">
        <v>68.11</v>
      </c>
      <c r="CA7" s="38">
        <v>60.94</v>
      </c>
      <c r="CB7" s="38">
        <v>471.24</v>
      </c>
      <c r="CC7" s="38">
        <v>212.82</v>
      </c>
      <c r="CD7" s="38">
        <v>237.38</v>
      </c>
      <c r="CE7" s="38">
        <v>238.72</v>
      </c>
      <c r="CF7" s="38">
        <v>269.72000000000003</v>
      </c>
      <c r="CG7" s="38">
        <v>246.66</v>
      </c>
      <c r="CH7" s="38">
        <v>227.43</v>
      </c>
      <c r="CI7" s="38">
        <v>230.88</v>
      </c>
      <c r="CJ7" s="38">
        <v>228.99</v>
      </c>
      <c r="CK7" s="38">
        <v>222.41</v>
      </c>
      <c r="CL7" s="38">
        <v>253.04</v>
      </c>
      <c r="CM7" s="38">
        <v>50.05</v>
      </c>
      <c r="CN7" s="38">
        <v>53.4</v>
      </c>
      <c r="CO7" s="38">
        <v>53.4</v>
      </c>
      <c r="CP7" s="38">
        <v>49.34</v>
      </c>
      <c r="CQ7" s="38">
        <v>49.91</v>
      </c>
      <c r="CR7" s="38">
        <v>56</v>
      </c>
      <c r="CS7" s="38">
        <v>56.01</v>
      </c>
      <c r="CT7" s="38">
        <v>56.72</v>
      </c>
      <c r="CU7" s="38">
        <v>54.06</v>
      </c>
      <c r="CV7" s="38">
        <v>55.26</v>
      </c>
      <c r="CW7" s="38">
        <v>54.84</v>
      </c>
      <c r="CX7" s="38">
        <v>95.47</v>
      </c>
      <c r="CY7" s="38">
        <v>95.59</v>
      </c>
      <c r="CZ7" s="38">
        <v>95.77</v>
      </c>
      <c r="DA7" s="38">
        <v>96.06</v>
      </c>
      <c r="DB7" s="38">
        <v>95.87</v>
      </c>
      <c r="DC7" s="38">
        <v>89.51</v>
      </c>
      <c r="DD7" s="38">
        <v>89.77</v>
      </c>
      <c r="DE7" s="38">
        <v>90.04</v>
      </c>
      <c r="DF7" s="38">
        <v>90.11</v>
      </c>
      <c r="DG7" s="38">
        <v>90.52</v>
      </c>
      <c r="DH7" s="38">
        <v>86.6</v>
      </c>
      <c r="DI7" s="38">
        <v>31.32</v>
      </c>
      <c r="DJ7" s="38">
        <v>33.74</v>
      </c>
      <c r="DK7" s="38">
        <v>36.14</v>
      </c>
      <c r="DL7" s="38">
        <v>38.36</v>
      </c>
      <c r="DM7" s="38">
        <v>40.619999999999997</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2022-01-21T02:58:16Z</cp:lastPrinted>
  <dcterms:created xsi:type="dcterms:W3CDTF">2021-12-03T07:31:22Z</dcterms:created>
  <dcterms:modified xsi:type="dcterms:W3CDTF">2022-01-21T02:58:38Z</dcterms:modified>
  <cp:category/>
</cp:coreProperties>
</file>