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V:\0205財政課\R03\02_財政係\01_庶務\55_地方公営企業\02_通知・照会\02_照会・調査\220111_（0125〆）【依頼】公営企業に係る経営比較分析表（令和２年度決算）の分析について\02_各課照会\下水道回答\"/>
    </mc:Choice>
  </mc:AlternateContent>
  <workbookProtection workbookAlgorithmName="SHA-512" workbookHashValue="R6XEjTgb1TEUdc87GbvygDl/Sl2bAccpZnamjPQgE8u7HT+geocoBzzHvAKbczdnPBd21kxnVgPsaFye6+n2QQ==" workbookSaltValue="1YvwJ2/607zS2WMQ+TrK+g=="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I85" i="4" s="1"/>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AT10" i="4" s="1"/>
  <c r="V6" i="5"/>
  <c r="U6" i="5"/>
  <c r="T6" i="5"/>
  <c r="AT8" i="4" s="1"/>
  <c r="S6" i="5"/>
  <c r="AL8" i="4" s="1"/>
  <c r="R6" i="5"/>
  <c r="Q6" i="5"/>
  <c r="P6" i="5"/>
  <c r="P10" i="4" s="1"/>
  <c r="O6" i="5"/>
  <c r="I10" i="4" s="1"/>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G85" i="4"/>
  <c r="F85" i="4"/>
  <c r="AL10" i="4"/>
  <c r="AD10" i="4"/>
  <c r="W10" i="4"/>
  <c r="B10" i="4"/>
  <c r="BB8" i="4"/>
  <c r="AD8" i="4"/>
  <c r="I8" i="4"/>
  <c r="B8" i="4"/>
</calcChain>
</file>

<file path=xl/sharedStrings.xml><?xml version="1.0" encoding="utf-8"?>
<sst xmlns="http://schemas.openxmlformats.org/spreadsheetml/2006/main" count="231" uniqueCount="116">
  <si>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</si>
  <si>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</si>
  <si>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</si>
  <si>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</si>
  <si>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</si>
  <si>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</si>
  <si>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</si>
  <si>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</si>
  <si>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</si>
  <si>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</si>
  <si>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</si>
  <si>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</si>
  <si>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</si>
  <si>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</si>
  <si>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</si>
  <si>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</si>
  <si>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</si>
  <si>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</si>
  <si>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</si>
  <si>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</si>
  <si>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</si>
  <si>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</si>
  <si>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</si>
  <si>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</si>
  <si>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</si>
  <si>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</si>
  <si>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</si>
  <si>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</si>
  <si>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</si>
  <si>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</si>
  <si>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</si>
  <si>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</si>
  <si>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</si>
  <si>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</si>
  <si>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</si>
  <si>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</si>
  <si>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</si>
  <si>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</si>
  <si>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</si>
  <si>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</si>
  <si>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</si>
  <si>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</si>
  <si>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</si>
  <si>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</si>
  <si>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</si>
  <si>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</si>
  <si>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</si>
  <si>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</si>
  <si>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</si>
  <si>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</si>
  <si>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</si>
  <si>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</si>
  <si>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</si>
  <si>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</si>
  <si>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</si>
  <si>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</si>
  <si>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</si>
  <si>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</si>
  <si>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</si>
  <si>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</si>
  <si>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</si>
  <si>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</si>
  <si>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</si>
  <si>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</si>
  <si>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</si>
  <si>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</si>
  <si>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</si>
  <si>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</si>
  <si>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</si>
  <si>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</si>
  <si>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</si>
  <si>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</si>
  <si>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</si>
  <si>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</si>
  <si>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</si>
  <si>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</si>
  <si>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</si>
  <si>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</si>
  <si>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</si>
  <si>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</si>
  <si>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</si>
  <si>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</si>
  <si>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</si>
  <si>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</si>
  <si>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</si>
  <si>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</si>
  <si>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</si>
  <si>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</si>
  <si>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</si>
  <si>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</si>
  <si>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</si>
  <si>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</si>
  <si>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</si>
  <si>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</si>
  <si>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</si>
  <si>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</si>
  <si>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富山県　南砺市</t>
  </si>
  <si>
    <t>法適用</t>
  </si>
  <si>
    <t>下水道事業</t>
  </si>
  <si>
    <t>林業集落排水</t>
  </si>
  <si>
    <t>G2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</si>
  <si>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</si>
  <si>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</si>
  <si>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</si>
  <si>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</si>
  <si>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</si>
  <si>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</si>
  <si>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</si>
  <si>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</si>
  <si>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</si>
  <si>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</si>
  <si>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</si>
  <si>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</si>
  <si>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※公共と同様</t>
    <rPh sb="1" eb="3">
      <t>コウキョウ</t>
    </rPh>
    <rPh sb="4" eb="6">
      <t>ドウヨウ</t>
    </rPh>
    <phoneticPr fontId="4"/>
  </si>
  <si>
    <t>①経常収支比率については、毎年類似団体より低い数値となっており、経常損失を毎年計上している。
②累積欠損金比率については、類似団体より高い数値となっており、累積欠損金を継続して計上している。
③流動比率についてはマイナス値となっている。これは、処理場経費や減価償却費、起債償還利息等の経費負担が多額となっていることが要因であるが、その背景には山間部に集落が点在していることや、事業方針により排水人口が少ない地域であっても環境衛生面向上のため下水道の整備を行っていること、さらには、市内での下水道料金の統一を行っている等の経緯があるもの。（⑥についても同要因による。）
※本市では、複数事業の会計・経理を一体として行っており、下水道会計全体のバランスを取っている。平成22年度5月使用分より使用料の改定と一般会計からの繰入の見直しを組み合わせて行った。（下水道会計全体での数値は、以下〔全体総括〕を参照のこと。）
④企業債残高対事業規模比率については、管路等の整備がほぼ完了し、企業債（借金）の償還ピークが過ぎたことから、類似団体と比較して低い数値を示しているが、今後は管路の長寿命化等により再び企業債が増加することが予見されるため、費用の平準化等による効率的な管理運営、投資・予算が配分の適正化に努める。
⑤経費回収率については、使用料収入の減少により前年度に比べて低下している。
⑧水洗化率については、処理区域内人口が小規模であることから、類似団体と比較し、高い数値となっている。
※下水道会計全体での数値は、以下〔全体総括〕を参照のこと。</t>
    <rPh sb="1" eb="3">
      <t>ケイジョウ</t>
    </rPh>
    <rPh sb="3" eb="5">
      <t>シュウシ</t>
    </rPh>
    <rPh sb="5" eb="7">
      <t>ヒリツ</t>
    </rPh>
    <rPh sb="13" eb="15">
      <t>マイトシ</t>
    </rPh>
    <rPh sb="15" eb="17">
      <t>ルイジ</t>
    </rPh>
    <rPh sb="17" eb="19">
      <t>ダンタイ</t>
    </rPh>
    <rPh sb="21" eb="22">
      <t>ヒク</t>
    </rPh>
    <rPh sb="23" eb="25">
      <t>スウチ</t>
    </rPh>
    <rPh sb="32" eb="34">
      <t>ケイジョウ</t>
    </rPh>
    <rPh sb="34" eb="36">
      <t>ソンシツ</t>
    </rPh>
    <rPh sb="37" eb="39">
      <t>マイトシ</t>
    </rPh>
    <rPh sb="39" eb="41">
      <t>ケイジョウ</t>
    </rPh>
    <rPh sb="48" eb="50">
      <t>ルイセキ</t>
    </rPh>
    <rPh sb="50" eb="52">
      <t>ケッソン</t>
    </rPh>
    <rPh sb="52" eb="53">
      <t>キン</t>
    </rPh>
    <rPh sb="53" eb="55">
      <t>ヒリツ</t>
    </rPh>
    <rPh sb="61" eb="63">
      <t>ルイジ</t>
    </rPh>
    <rPh sb="63" eb="65">
      <t>ダンタイ</t>
    </rPh>
    <rPh sb="67" eb="68">
      <t>タカ</t>
    </rPh>
    <rPh sb="69" eb="71">
      <t>スウチ</t>
    </rPh>
    <rPh sb="78" eb="80">
      <t>ルイセキ</t>
    </rPh>
    <rPh sb="80" eb="82">
      <t>ケッソン</t>
    </rPh>
    <rPh sb="82" eb="83">
      <t>キン</t>
    </rPh>
    <rPh sb="84" eb="86">
      <t>ケイゾク</t>
    </rPh>
    <rPh sb="88" eb="90">
      <t>ケイジョウ</t>
    </rPh>
    <rPh sb="97" eb="99">
      <t>リュウドウ</t>
    </rPh>
    <rPh sb="99" eb="101">
      <t>ヒリツ</t>
    </rPh>
    <rPh sb="110" eb="111">
      <t>チ</t>
    </rPh>
    <rPh sb="122" eb="125">
      <t>ショリジョウ</t>
    </rPh>
    <rPh sb="125" eb="127">
      <t>ケイヒ</t>
    </rPh>
    <rPh sb="128" eb="130">
      <t>ゲンカ</t>
    </rPh>
    <rPh sb="130" eb="132">
      <t>ショウキャク</t>
    </rPh>
    <rPh sb="132" eb="133">
      <t>ヒ</t>
    </rPh>
    <rPh sb="134" eb="136">
      <t>キサイ</t>
    </rPh>
    <rPh sb="136" eb="138">
      <t>ショウカン</t>
    </rPh>
    <rPh sb="138" eb="140">
      <t>リソク</t>
    </rPh>
    <rPh sb="140" eb="141">
      <t>トウ</t>
    </rPh>
    <rPh sb="142" eb="144">
      <t>ケイヒ</t>
    </rPh>
    <rPh sb="144" eb="146">
      <t>フタン</t>
    </rPh>
    <rPh sb="147" eb="149">
      <t>タガク</t>
    </rPh>
    <rPh sb="158" eb="160">
      <t>ヨウイン</t>
    </rPh>
    <rPh sb="167" eb="169">
      <t>ハイケイ</t>
    </rPh>
    <rPh sb="171" eb="174">
      <t>サンカンブ</t>
    </rPh>
    <rPh sb="175" eb="177">
      <t>シュウラク</t>
    </rPh>
    <rPh sb="178" eb="180">
      <t>テンザイ</t>
    </rPh>
    <rPh sb="188" eb="190">
      <t>ジギョウ</t>
    </rPh>
    <rPh sb="190" eb="192">
      <t>ホウシン</t>
    </rPh>
    <rPh sb="195" eb="197">
      <t>ハイスイ</t>
    </rPh>
    <rPh sb="197" eb="199">
      <t>ジンコウ</t>
    </rPh>
    <rPh sb="200" eb="201">
      <t>スク</t>
    </rPh>
    <rPh sb="203" eb="205">
      <t>チイキ</t>
    </rPh>
    <rPh sb="210" eb="212">
      <t>カンキョウ</t>
    </rPh>
    <rPh sb="212" eb="215">
      <t>エイセイメン</t>
    </rPh>
    <rPh sb="215" eb="217">
      <t>コウジョウ</t>
    </rPh>
    <rPh sb="220" eb="223">
      <t>ゲスイドウ</t>
    </rPh>
    <rPh sb="224" eb="226">
      <t>セイビ</t>
    </rPh>
    <rPh sb="227" eb="228">
      <t>オコナ</t>
    </rPh>
    <rPh sb="240" eb="242">
      <t>シナイ</t>
    </rPh>
    <rPh sb="244" eb="247">
      <t>ゲスイドウ</t>
    </rPh>
    <rPh sb="247" eb="249">
      <t>リョウキン</t>
    </rPh>
    <rPh sb="250" eb="252">
      <t>トウイツ</t>
    </rPh>
    <rPh sb="253" eb="254">
      <t>オコナ</t>
    </rPh>
    <rPh sb="258" eb="259">
      <t>トウ</t>
    </rPh>
    <rPh sb="260" eb="262">
      <t>ケイイ</t>
    </rPh>
    <rPh sb="275" eb="276">
      <t>ドウ</t>
    </rPh>
    <rPh sb="276" eb="278">
      <t>ヨウイン</t>
    </rPh>
    <rPh sb="290" eb="292">
      <t>フクスウ</t>
    </rPh>
    <rPh sb="292" eb="294">
      <t>ジギョウ</t>
    </rPh>
    <rPh sb="295" eb="297">
      <t>カイケイ</t>
    </rPh>
    <rPh sb="298" eb="300">
      <t>ケイリ</t>
    </rPh>
    <rPh sb="301" eb="303">
      <t>イッタイ</t>
    </rPh>
    <rPh sb="306" eb="307">
      <t>オコナ</t>
    </rPh>
    <rPh sb="312" eb="315">
      <t>ゲスイドウ</t>
    </rPh>
    <rPh sb="315" eb="317">
      <t>カイケイ</t>
    </rPh>
    <rPh sb="317" eb="319">
      <t>ゼンタイ</t>
    </rPh>
    <rPh sb="325" eb="326">
      <t>ト</t>
    </rPh>
    <rPh sb="331" eb="333">
      <t>ヘイセイ</t>
    </rPh>
    <rPh sb="335" eb="337">
      <t>ネンド</t>
    </rPh>
    <rPh sb="351" eb="353">
      <t>イッパン</t>
    </rPh>
    <rPh sb="353" eb="355">
      <t>カイケイ</t>
    </rPh>
    <rPh sb="358" eb="360">
      <t>クリイレ</t>
    </rPh>
    <rPh sb="361" eb="363">
      <t>ミナオ</t>
    </rPh>
    <rPh sb="365" eb="366">
      <t>ク</t>
    </rPh>
    <rPh sb="367" eb="368">
      <t>ア</t>
    </rPh>
    <rPh sb="371" eb="372">
      <t>オコナ</t>
    </rPh>
    <rPh sb="376" eb="379">
      <t>ゲスイドウ</t>
    </rPh>
    <rPh sb="379" eb="381">
      <t>カイケイ</t>
    </rPh>
    <rPh sb="381" eb="383">
      <t>ゼンタイ</t>
    </rPh>
    <rPh sb="385" eb="387">
      <t>スウチ</t>
    </rPh>
    <rPh sb="389" eb="391">
      <t>イカ</t>
    </rPh>
    <rPh sb="392" eb="394">
      <t>ゼンタイ</t>
    </rPh>
    <rPh sb="394" eb="396">
      <t>ソウカツ</t>
    </rPh>
    <rPh sb="398" eb="400">
      <t>サンショウ</t>
    </rPh>
    <rPh sb="407" eb="409">
      <t>キギョウ</t>
    </rPh>
    <rPh sb="409" eb="410">
      <t>サイ</t>
    </rPh>
    <rPh sb="410" eb="412">
      <t>ザンダカ</t>
    </rPh>
    <rPh sb="412" eb="413">
      <t>タイ</t>
    </rPh>
    <rPh sb="413" eb="415">
      <t>ジギョウ</t>
    </rPh>
    <rPh sb="415" eb="417">
      <t>キボ</t>
    </rPh>
    <rPh sb="417" eb="419">
      <t>ヒリツ</t>
    </rPh>
    <rPh sb="425" eb="427">
      <t>カンロ</t>
    </rPh>
    <rPh sb="427" eb="428">
      <t>トウ</t>
    </rPh>
    <rPh sb="429" eb="431">
      <t>セイビ</t>
    </rPh>
    <rPh sb="434" eb="436">
      <t>カンリョウ</t>
    </rPh>
    <rPh sb="438" eb="440">
      <t>キギョウ</t>
    </rPh>
    <rPh sb="440" eb="441">
      <t>サイ</t>
    </rPh>
    <rPh sb="442" eb="444">
      <t>シャッキン</t>
    </rPh>
    <rPh sb="446" eb="448">
      <t>ショウカン</t>
    </rPh>
    <rPh sb="452" eb="453">
      <t>ス</t>
    </rPh>
    <rPh sb="460" eb="462">
      <t>ルイジ</t>
    </rPh>
    <rPh sb="462" eb="464">
      <t>ダンタイ</t>
    </rPh>
    <rPh sb="465" eb="467">
      <t>ヒカク</t>
    </rPh>
    <rPh sb="469" eb="470">
      <t>ヒク</t>
    </rPh>
    <rPh sb="471" eb="473">
      <t>スウチ</t>
    </rPh>
    <rPh sb="474" eb="475">
      <t>シメ</t>
    </rPh>
    <rPh sb="481" eb="483">
      <t>コンゴ</t>
    </rPh>
    <rPh sb="484" eb="486">
      <t>カンロ</t>
    </rPh>
    <rPh sb="487" eb="491">
      <t>チョウジュミョウカ</t>
    </rPh>
    <rPh sb="491" eb="492">
      <t>トウ</t>
    </rPh>
    <rPh sb="495" eb="496">
      <t>フタタ</t>
    </rPh>
    <rPh sb="497" eb="499">
      <t>キギョウ</t>
    </rPh>
    <rPh sb="499" eb="500">
      <t>サイ</t>
    </rPh>
    <rPh sb="501" eb="503">
      <t>ゾウカ</t>
    </rPh>
    <rPh sb="508" eb="510">
      <t>ヨケン</t>
    </rPh>
    <rPh sb="516" eb="518">
      <t>ヒヨウ</t>
    </rPh>
    <rPh sb="519" eb="522">
      <t>ヘイジュンカ</t>
    </rPh>
    <rPh sb="522" eb="523">
      <t>トウ</t>
    </rPh>
    <rPh sb="526" eb="529">
      <t>コウリツテキ</t>
    </rPh>
    <rPh sb="530" eb="532">
      <t>カンリ</t>
    </rPh>
    <rPh sb="532" eb="534">
      <t>ウンエイ</t>
    </rPh>
    <rPh sb="535" eb="537">
      <t>トウシ</t>
    </rPh>
    <rPh sb="538" eb="540">
      <t>ヨサン</t>
    </rPh>
    <rPh sb="541" eb="543">
      <t>ハイブン</t>
    </rPh>
    <rPh sb="544" eb="547">
      <t>テキセイカ</t>
    </rPh>
    <rPh sb="548" eb="549">
      <t>ツト</t>
    </rPh>
    <rPh sb="554" eb="556">
      <t>ケイヒ</t>
    </rPh>
    <rPh sb="556" eb="558">
      <t>カイシュウ</t>
    </rPh>
    <rPh sb="558" eb="559">
      <t>リツ</t>
    </rPh>
    <rPh sb="565" eb="568">
      <t>シヨウリョウ</t>
    </rPh>
    <rPh sb="568" eb="570">
      <t>シュウニュウ</t>
    </rPh>
    <rPh sb="571" eb="573">
      <t>ゲンショウ</t>
    </rPh>
    <rPh sb="576" eb="579">
      <t>ゼンネンド</t>
    </rPh>
    <rPh sb="580" eb="581">
      <t>クラ</t>
    </rPh>
    <rPh sb="583" eb="585">
      <t>テイカ</t>
    </rPh>
    <rPh sb="592" eb="595">
      <t>スイセンカ</t>
    </rPh>
    <rPh sb="595" eb="596">
      <t>リツ</t>
    </rPh>
    <rPh sb="602" eb="604">
      <t>ショリ</t>
    </rPh>
    <rPh sb="604" eb="606">
      <t>クイキ</t>
    </rPh>
    <rPh sb="606" eb="607">
      <t>ナイ</t>
    </rPh>
    <rPh sb="607" eb="609">
      <t>ジンコウ</t>
    </rPh>
    <rPh sb="610" eb="613">
      <t>ショウキボ</t>
    </rPh>
    <rPh sb="621" eb="623">
      <t>ルイジ</t>
    </rPh>
    <rPh sb="623" eb="625">
      <t>ダンタイ</t>
    </rPh>
    <rPh sb="626" eb="628">
      <t>ヒカク</t>
    </rPh>
    <rPh sb="630" eb="631">
      <t>タカ</t>
    </rPh>
    <rPh sb="632" eb="634">
      <t>スウチ</t>
    </rPh>
    <rPh sb="643" eb="646">
      <t>ゲスイドウ</t>
    </rPh>
    <rPh sb="646" eb="648">
      <t>カイケイ</t>
    </rPh>
    <rPh sb="648" eb="650">
      <t>ゼンタイ</t>
    </rPh>
    <rPh sb="652" eb="654">
      <t>スウチ</t>
    </rPh>
    <rPh sb="656" eb="658">
      <t>イカ</t>
    </rPh>
    <rPh sb="659" eb="661">
      <t>ゼンタイ</t>
    </rPh>
    <rPh sb="661" eb="663">
      <t>ソウカツ</t>
    </rPh>
    <rPh sb="665" eb="667">
      <t>サンショウ</t>
    </rPh>
    <phoneticPr fontId="4"/>
  </si>
  <si>
    <t>　本市における林業集落排水事業は、平成7年から建設着手している。法定耐用年数を経過した処理場・管渠等はない。
①有形固定資産減価償却率については、上昇傾向にあり、全国平均値、類似団体平均値を上回っている。
※下水道会計全体での数値は、以下〔全体総括〕を参照のこと。</t>
    <rPh sb="7" eb="9">
      <t>リンギョウ</t>
    </rPh>
    <rPh sb="9" eb="11">
      <t>シュウラク</t>
    </rPh>
    <rPh sb="11" eb="13">
      <t>ハイスイ</t>
    </rPh>
    <rPh sb="13" eb="15">
      <t>ジギョウ</t>
    </rPh>
    <rPh sb="17" eb="19">
      <t>ヘイセイ</t>
    </rPh>
    <rPh sb="20" eb="21">
      <t>ネン</t>
    </rPh>
    <rPh sb="23" eb="25">
      <t>ケンセツ</t>
    </rPh>
    <rPh sb="25" eb="27">
      <t>チャクシュ</t>
    </rPh>
    <rPh sb="32" eb="34">
      <t>ホウテイ</t>
    </rPh>
    <rPh sb="34" eb="36">
      <t>タイヨウ</t>
    </rPh>
    <rPh sb="36" eb="38">
      <t>ネンスウ</t>
    </rPh>
    <rPh sb="39" eb="41">
      <t>ケイカ</t>
    </rPh>
    <rPh sb="43" eb="46">
      <t>ショリジョウ</t>
    </rPh>
    <rPh sb="47" eb="49">
      <t>カンキョ</t>
    </rPh>
    <rPh sb="49" eb="50">
      <t>トウ</t>
    </rPh>
    <rPh sb="56" eb="58">
      <t>ユウケイ</t>
    </rPh>
    <rPh sb="58" eb="60">
      <t>コテイ</t>
    </rPh>
    <rPh sb="60" eb="62">
      <t>シサン</t>
    </rPh>
    <rPh sb="62" eb="64">
      <t>ゲンカ</t>
    </rPh>
    <rPh sb="64" eb="66">
      <t>ショウキャク</t>
    </rPh>
    <rPh sb="66" eb="67">
      <t>リツ</t>
    </rPh>
    <rPh sb="73" eb="75">
      <t>ジョウショウ</t>
    </rPh>
    <rPh sb="75" eb="77">
      <t>ケイコウ</t>
    </rPh>
    <rPh sb="81" eb="83">
      <t>ゼンコク</t>
    </rPh>
    <rPh sb="83" eb="86">
      <t>ヘイキンチ</t>
    </rPh>
    <rPh sb="87" eb="89">
      <t>ルイジ</t>
    </rPh>
    <rPh sb="89" eb="91">
      <t>ダンタイ</t>
    </rPh>
    <rPh sb="91" eb="94">
      <t>ヘイキンチ</t>
    </rPh>
    <rPh sb="95" eb="97">
      <t>ウワマワ</t>
    </rPh>
    <rPh sb="104" eb="107">
      <t>ゲスイドウ</t>
    </rPh>
    <rPh sb="107" eb="109">
      <t>カイケイ</t>
    </rPh>
    <rPh sb="109" eb="111">
      <t>ゼンタイ</t>
    </rPh>
    <rPh sb="113" eb="115">
      <t>スウチ</t>
    </rPh>
    <rPh sb="117" eb="119">
      <t>イカ</t>
    </rPh>
    <rPh sb="120" eb="122">
      <t>ゼンタイ</t>
    </rPh>
    <rPh sb="122" eb="124">
      <t>ソウカツ</t>
    </rPh>
    <rPh sb="126" eb="128">
      <t>サンショウ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</si>
</sst>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5E5-4C22-A7B1-5E8878A94066}"/>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quot;-&quot;">
                  <c:v>0.02</c:v>
                </c:pt>
                <c:pt idx="1">
                  <c:v>0</c:v>
                </c:pt>
                <c:pt idx="2">
                  <c:v>0</c:v>
                </c:pt>
                <c:pt idx="3">
                  <c:v>0</c:v>
                </c:pt>
                <c:pt idx="4">
                  <c:v>0</c:v>
                </c:pt>
              </c:numCache>
            </c:numRef>
          </c:val>
          <c:smooth val="0"/>
          <c:extLst>
            <c:ext xmlns:c16="http://schemas.microsoft.com/office/drawing/2014/chart" uri="{C3380CC4-5D6E-409C-BE32-E72D297353CC}">
              <c16:uniqueId val="{00000001-E5E5-4C22-A7B1-5E8878A94066}"/>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83.33</c:v>
                </c:pt>
                <c:pt idx="1">
                  <c:v>83.33</c:v>
                </c:pt>
                <c:pt idx="2">
                  <c:v>83.33</c:v>
                </c:pt>
                <c:pt idx="3">
                  <c:v>83.33</c:v>
                </c:pt>
                <c:pt idx="4">
                  <c:v>83.33</c:v>
                </c:pt>
              </c:numCache>
            </c:numRef>
          </c:val>
          <c:extLst>
            <c:ext xmlns:c16="http://schemas.microsoft.com/office/drawing/2014/chart" uri="{C3380CC4-5D6E-409C-BE32-E72D297353CC}">
              <c16:uniqueId val="{00000000-8953-4B4C-9CF4-97AD05E9D95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40.53</c:v>
                </c:pt>
                <c:pt idx="1">
                  <c:v>40.67</c:v>
                </c:pt>
                <c:pt idx="2">
                  <c:v>48.01</c:v>
                </c:pt>
                <c:pt idx="3">
                  <c:v>40.28</c:v>
                </c:pt>
                <c:pt idx="4">
                  <c:v>42.48</c:v>
                </c:pt>
              </c:numCache>
            </c:numRef>
          </c:val>
          <c:smooth val="0"/>
          <c:extLst>
            <c:ext xmlns:c16="http://schemas.microsoft.com/office/drawing/2014/chart" uri="{C3380CC4-5D6E-409C-BE32-E72D297353CC}">
              <c16:uniqueId val="{00000001-8953-4B4C-9CF4-97AD05E9D95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1978-479B-8A67-3A622ADDD2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90.28</c:v>
                </c:pt>
                <c:pt idx="1">
                  <c:v>89.47</c:v>
                </c:pt>
                <c:pt idx="2">
                  <c:v>91.18</c:v>
                </c:pt>
                <c:pt idx="3">
                  <c:v>90.78</c:v>
                </c:pt>
                <c:pt idx="4">
                  <c:v>90.73</c:v>
                </c:pt>
              </c:numCache>
            </c:numRef>
          </c:val>
          <c:smooth val="0"/>
          <c:extLst>
            <c:ext xmlns:c16="http://schemas.microsoft.com/office/drawing/2014/chart" uri="{C3380CC4-5D6E-409C-BE32-E72D297353CC}">
              <c16:uniqueId val="{00000001-1978-479B-8A67-3A622ADDD2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80.95</c:v>
                </c:pt>
                <c:pt idx="1">
                  <c:v>78.55</c:v>
                </c:pt>
                <c:pt idx="2">
                  <c:v>71.430000000000007</c:v>
                </c:pt>
                <c:pt idx="3">
                  <c:v>73.98</c:v>
                </c:pt>
                <c:pt idx="4">
                  <c:v>73.62</c:v>
                </c:pt>
              </c:numCache>
            </c:numRef>
          </c:val>
          <c:extLst>
            <c:ext xmlns:c16="http://schemas.microsoft.com/office/drawing/2014/chart" uri="{C3380CC4-5D6E-409C-BE32-E72D297353CC}">
              <c16:uniqueId val="{00000000-0170-4360-A440-B2AA6248F4E9}"/>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84.51</c:v>
                </c:pt>
                <c:pt idx="1">
                  <c:v>92.53</c:v>
                </c:pt>
                <c:pt idx="2">
                  <c:v>92.29</c:v>
                </c:pt>
                <c:pt idx="3">
                  <c:v>98.94</c:v>
                </c:pt>
                <c:pt idx="4">
                  <c:v>101.09</c:v>
                </c:pt>
              </c:numCache>
            </c:numRef>
          </c:val>
          <c:smooth val="0"/>
          <c:extLst>
            <c:ext xmlns:c16="http://schemas.microsoft.com/office/drawing/2014/chart" uri="{C3380CC4-5D6E-409C-BE32-E72D297353CC}">
              <c16:uniqueId val="{00000001-0170-4360-A440-B2AA6248F4E9}"/>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34.35</c:v>
                </c:pt>
                <c:pt idx="1">
                  <c:v>37.53</c:v>
                </c:pt>
                <c:pt idx="2">
                  <c:v>40.44</c:v>
                </c:pt>
                <c:pt idx="3">
                  <c:v>43.03</c:v>
                </c:pt>
                <c:pt idx="4">
                  <c:v>45.63</c:v>
                </c:pt>
              </c:numCache>
            </c:numRef>
          </c:val>
          <c:extLst>
            <c:ext xmlns:c16="http://schemas.microsoft.com/office/drawing/2014/chart" uri="{C3380CC4-5D6E-409C-BE32-E72D297353CC}">
              <c16:uniqueId val="{00000000-44D8-4E9C-A92C-FE5484D2A9B2}"/>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32.85</c:v>
                </c:pt>
                <c:pt idx="1">
                  <c:v>40.049999999999997</c:v>
                </c:pt>
                <c:pt idx="2">
                  <c:v>37.74</c:v>
                </c:pt>
                <c:pt idx="3">
                  <c:v>40.36</c:v>
                </c:pt>
                <c:pt idx="4">
                  <c:v>34.76</c:v>
                </c:pt>
              </c:numCache>
            </c:numRef>
          </c:val>
          <c:smooth val="0"/>
          <c:extLst>
            <c:ext xmlns:c16="http://schemas.microsoft.com/office/drawing/2014/chart" uri="{C3380CC4-5D6E-409C-BE32-E72D297353CC}">
              <c16:uniqueId val="{00000001-44D8-4E9C-A92C-FE5484D2A9B2}"/>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C747-4626-B007-1835EB51E7E1}"/>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C747-4626-B007-1835EB51E7E1}"/>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433.13</c:v>
                </c:pt>
                <c:pt idx="1">
                  <c:v>561.16999999999996</c:v>
                </c:pt>
                <c:pt idx="2">
                  <c:v>792.74</c:v>
                </c:pt>
                <c:pt idx="3">
                  <c:v>885.08</c:v>
                </c:pt>
                <c:pt idx="4">
                  <c:v>1203.28</c:v>
                </c:pt>
              </c:numCache>
            </c:numRef>
          </c:val>
          <c:extLst>
            <c:ext xmlns:c16="http://schemas.microsoft.com/office/drawing/2014/chart" uri="{C3380CC4-5D6E-409C-BE32-E72D297353CC}">
              <c16:uniqueId val="{00000000-9E98-46BD-B4C0-87A1A4F79FB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378.75</c:v>
                </c:pt>
                <c:pt idx="1">
                  <c:v>437.99</c:v>
                </c:pt>
                <c:pt idx="2">
                  <c:v>464.55</c:v>
                </c:pt>
                <c:pt idx="3">
                  <c:v>519.65</c:v>
                </c:pt>
                <c:pt idx="4">
                  <c:v>534.57000000000005</c:v>
                </c:pt>
              </c:numCache>
            </c:numRef>
          </c:val>
          <c:smooth val="0"/>
          <c:extLst>
            <c:ext xmlns:c16="http://schemas.microsoft.com/office/drawing/2014/chart" uri="{C3380CC4-5D6E-409C-BE32-E72D297353CC}">
              <c16:uniqueId val="{00000001-9E98-46BD-B4C0-87A1A4F79FB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-171.41</c:v>
                </c:pt>
                <c:pt idx="1">
                  <c:v>-206.53</c:v>
                </c:pt>
                <c:pt idx="2">
                  <c:v>-266.77</c:v>
                </c:pt>
                <c:pt idx="3">
                  <c:v>-257.02</c:v>
                </c:pt>
                <c:pt idx="4">
                  <c:v>-376.48</c:v>
                </c:pt>
              </c:numCache>
            </c:numRef>
          </c:val>
          <c:extLst>
            <c:ext xmlns:c16="http://schemas.microsoft.com/office/drawing/2014/chart" uri="{C3380CC4-5D6E-409C-BE32-E72D297353CC}">
              <c16:uniqueId val="{00000000-78B4-40FE-BB82-CFC90D9B02A9}"/>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-69.7</c:v>
                </c:pt>
                <c:pt idx="1">
                  <c:v>-14.2</c:v>
                </c:pt>
                <c:pt idx="2">
                  <c:v>48.58</c:v>
                </c:pt>
                <c:pt idx="3">
                  <c:v>36.31</c:v>
                </c:pt>
                <c:pt idx="4">
                  <c:v>36.93</c:v>
                </c:pt>
              </c:numCache>
            </c:numRef>
          </c:val>
          <c:smooth val="0"/>
          <c:extLst>
            <c:ext xmlns:c16="http://schemas.microsoft.com/office/drawing/2014/chart" uri="{C3380CC4-5D6E-409C-BE32-E72D297353CC}">
              <c16:uniqueId val="{00000001-78B4-40FE-BB82-CFC90D9B02A9}"/>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415.05</c:v>
                </c:pt>
                <c:pt idx="1">
                  <c:v>473.92</c:v>
                </c:pt>
                <c:pt idx="2">
                  <c:v>302.45</c:v>
                </c:pt>
                <c:pt idx="3">
                  <c:v>245.38</c:v>
                </c:pt>
                <c:pt idx="4">
                  <c:v>250.99</c:v>
                </c:pt>
              </c:numCache>
            </c:numRef>
          </c:val>
          <c:extLst>
            <c:ext xmlns:c16="http://schemas.microsoft.com/office/drawing/2014/chart" uri="{C3380CC4-5D6E-409C-BE32-E72D297353CC}">
              <c16:uniqueId val="{00000000-F9E1-4C0B-8827-F63DD9F04415}"/>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776.75</c:v>
                </c:pt>
                <c:pt idx="1">
                  <c:v>438.26</c:v>
                </c:pt>
                <c:pt idx="2">
                  <c:v>506.14</c:v>
                </c:pt>
                <c:pt idx="3">
                  <c:v>544.96</c:v>
                </c:pt>
                <c:pt idx="4">
                  <c:v>406.44</c:v>
                </c:pt>
              </c:numCache>
            </c:numRef>
          </c:val>
          <c:smooth val="0"/>
          <c:extLst>
            <c:ext xmlns:c16="http://schemas.microsoft.com/office/drawing/2014/chart" uri="{C3380CC4-5D6E-409C-BE32-E72D297353CC}">
              <c16:uniqueId val="{00000001-F9E1-4C0B-8827-F63DD9F04415}"/>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46.19</c:v>
                </c:pt>
                <c:pt idx="1">
                  <c:v>89.05</c:v>
                </c:pt>
                <c:pt idx="2">
                  <c:v>59.79</c:v>
                </c:pt>
                <c:pt idx="3">
                  <c:v>62.52</c:v>
                </c:pt>
                <c:pt idx="4">
                  <c:v>53.12</c:v>
                </c:pt>
              </c:numCache>
            </c:numRef>
          </c:val>
          <c:extLst>
            <c:ext xmlns:c16="http://schemas.microsoft.com/office/drawing/2014/chart" uri="{C3380CC4-5D6E-409C-BE32-E72D297353CC}">
              <c16:uniqueId val="{00000000-DBE5-487F-B52B-E68846AF733E}"/>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38.49</c:v>
                </c:pt>
                <c:pt idx="1">
                  <c:v>39.86</c:v>
                </c:pt>
                <c:pt idx="2">
                  <c:v>35.86</c:v>
                </c:pt>
                <c:pt idx="3">
                  <c:v>42.51</c:v>
                </c:pt>
                <c:pt idx="4">
                  <c:v>35.93</c:v>
                </c:pt>
              </c:numCache>
            </c:numRef>
          </c:val>
          <c:smooth val="0"/>
          <c:extLst>
            <c:ext xmlns:c16="http://schemas.microsoft.com/office/drawing/2014/chart" uri="{C3380CC4-5D6E-409C-BE32-E72D297353CC}">
              <c16:uniqueId val="{00000001-DBE5-487F-B52B-E68846AF733E}"/>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433.41</c:v>
                </c:pt>
                <c:pt idx="1">
                  <c:v>227.48</c:v>
                </c:pt>
                <c:pt idx="2">
                  <c:v>339.58</c:v>
                </c:pt>
                <c:pt idx="3">
                  <c:v>327.01</c:v>
                </c:pt>
                <c:pt idx="4">
                  <c:v>345.07</c:v>
                </c:pt>
              </c:numCache>
            </c:numRef>
          </c:val>
          <c:extLst>
            <c:ext xmlns:c16="http://schemas.microsoft.com/office/drawing/2014/chart" uri="{C3380CC4-5D6E-409C-BE32-E72D297353CC}">
              <c16:uniqueId val="{00000000-52B0-47B6-9E4E-DCB9D744CEA2}"/>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479.21</c:v>
                </c:pt>
                <c:pt idx="1">
                  <c:v>451.49</c:v>
                </c:pt>
                <c:pt idx="2">
                  <c:v>448.63</c:v>
                </c:pt>
                <c:pt idx="3">
                  <c:v>447.34</c:v>
                </c:pt>
                <c:pt idx="4">
                  <c:v>499.55</c:v>
                </c:pt>
              </c:numCache>
            </c:numRef>
          </c:val>
          <c:smooth val="0"/>
          <c:extLst>
            <c:ext xmlns:c16="http://schemas.microsoft.com/office/drawing/2014/chart" uri="{C3380CC4-5D6E-409C-BE32-E72D297353CC}">
              <c16:uniqueId val="{00000001-52B0-47B6-9E4E-DCB9D744CEA2}"/>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【101.09】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【534.57】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【430.60】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【90.04】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【490.99】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【34.76】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BL16" sqref="BL16:BZ44"/>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80" t="s">
        <v>0</v>
      </c>
      <c r="C2" s="80"/>
      <c r="D2" s="80"/>
      <c r="E2" s="80"/>
      <c r="F2" s="80"/>
      <c r="G2" s="80"/>
      <c r="H2" s="80"/>
      <c r="I2" s="80"/>
      <c r="J2" s="80"/>
      <c r="K2" s="80"/>
      <c r="L2" s="80"/>
      <c r="M2" s="80"/>
      <c r="N2" s="80"/>
      <c r="O2" s="80"/>
      <c r="P2" s="80"/>
      <c r="Q2" s="80"/>
      <c r="R2" s="80"/>
      <c r="S2" s="80"/>
      <c r="T2" s="80"/>
      <c r="U2" s="80"/>
      <c r="V2" s="80"/>
      <c r="W2" s="80"/>
      <c r="X2" s="80"/>
      <c r="Y2" s="80"/>
      <c r="Z2" s="80"/>
      <c r="AA2" s="80"/>
      <c r="AB2" s="80"/>
      <c r="AC2" s="80"/>
      <c r="AD2" s="80"/>
      <c r="AE2" s="80"/>
      <c r="AF2" s="80"/>
      <c r="AG2" s="80"/>
      <c r="AH2" s="80"/>
      <c r="AI2" s="80"/>
      <c r="AJ2" s="80"/>
      <c r="AK2" s="80"/>
      <c r="AL2" s="80"/>
      <c r="AM2" s="80"/>
      <c r="AN2" s="80"/>
      <c r="AO2" s="80"/>
      <c r="AP2" s="80"/>
      <c r="AQ2" s="80"/>
      <c r="AR2" s="80"/>
      <c r="AS2" s="80"/>
      <c r="AT2" s="80"/>
      <c r="AU2" s="80"/>
      <c r="AV2" s="80"/>
      <c r="AW2" s="80"/>
      <c r="AX2" s="80"/>
      <c r="AY2" s="80"/>
      <c r="AZ2" s="80"/>
      <c r="BA2" s="80"/>
      <c r="BB2" s="80"/>
      <c r="BC2" s="80"/>
      <c r="BD2" s="80"/>
      <c r="BE2" s="80"/>
      <c r="BF2" s="80"/>
      <c r="BG2" s="80"/>
      <c r="BH2" s="80"/>
      <c r="BI2" s="80"/>
      <c r="BJ2" s="80"/>
      <c r="BK2" s="80"/>
      <c r="BL2" s="80"/>
      <c r="BM2" s="80"/>
      <c r="BN2" s="80"/>
      <c r="BO2" s="80"/>
      <c r="BP2" s="80"/>
      <c r="BQ2" s="80"/>
      <c r="BR2" s="80"/>
      <c r="BS2" s="80"/>
      <c r="BT2" s="80"/>
      <c r="BU2" s="80"/>
      <c r="BV2" s="80"/>
      <c r="BW2" s="80"/>
      <c r="BX2" s="80"/>
      <c r="BY2" s="80"/>
      <c r="BZ2" s="80"/>
    </row>
    <row r="3" spans="1:78" ht="9.75" customHeight="1" x14ac:dyDescent="0.15">
      <c r="A3" s="2"/>
      <c r="B3" s="80"/>
      <c r="C3" s="80"/>
      <c r="D3" s="80"/>
      <c r="E3" s="80"/>
      <c r="F3" s="80"/>
      <c r="G3" s="80"/>
      <c r="H3" s="80"/>
      <c r="I3" s="80"/>
      <c r="J3" s="80"/>
      <c r="K3" s="80"/>
      <c r="L3" s="80"/>
      <c r="M3" s="80"/>
      <c r="N3" s="80"/>
      <c r="O3" s="80"/>
      <c r="P3" s="80"/>
      <c r="Q3" s="80"/>
      <c r="R3" s="80"/>
      <c r="S3" s="80"/>
      <c r="T3" s="80"/>
      <c r="U3" s="80"/>
      <c r="V3" s="80"/>
      <c r="W3" s="80"/>
      <c r="X3" s="80"/>
      <c r="Y3" s="80"/>
      <c r="Z3" s="80"/>
      <c r="AA3" s="80"/>
      <c r="AB3" s="80"/>
      <c r="AC3" s="80"/>
      <c r="AD3" s="80"/>
      <c r="AE3" s="80"/>
      <c r="AF3" s="80"/>
      <c r="AG3" s="80"/>
      <c r="AH3" s="80"/>
      <c r="AI3" s="80"/>
      <c r="AJ3" s="80"/>
      <c r="AK3" s="80"/>
      <c r="AL3" s="80"/>
      <c r="AM3" s="80"/>
      <c r="AN3" s="80"/>
      <c r="AO3" s="80"/>
      <c r="AP3" s="80"/>
      <c r="AQ3" s="80"/>
      <c r="AR3" s="80"/>
      <c r="AS3" s="80"/>
      <c r="AT3" s="80"/>
      <c r="AU3" s="80"/>
      <c r="AV3" s="80"/>
      <c r="AW3" s="80"/>
      <c r="AX3" s="80"/>
      <c r="AY3" s="80"/>
      <c r="AZ3" s="80"/>
      <c r="BA3" s="80"/>
      <c r="BB3" s="80"/>
      <c r="BC3" s="80"/>
      <c r="BD3" s="80"/>
      <c r="BE3" s="80"/>
      <c r="BF3" s="80"/>
      <c r="BG3" s="80"/>
      <c r="BH3" s="80"/>
      <c r="BI3" s="80"/>
      <c r="BJ3" s="80"/>
      <c r="BK3" s="80"/>
      <c r="BL3" s="80"/>
      <c r="BM3" s="80"/>
      <c r="BN3" s="80"/>
      <c r="BO3" s="80"/>
      <c r="BP3" s="80"/>
      <c r="BQ3" s="80"/>
      <c r="BR3" s="80"/>
      <c r="BS3" s="80"/>
      <c r="BT3" s="80"/>
      <c r="BU3" s="80"/>
      <c r="BV3" s="80"/>
      <c r="BW3" s="80"/>
      <c r="BX3" s="80"/>
      <c r="BY3" s="80"/>
      <c r="BZ3" s="80"/>
    </row>
    <row r="4" spans="1:78" ht="9.75" customHeight="1" x14ac:dyDescent="0.15">
      <c r="A4" s="2"/>
      <c r="B4" s="80"/>
      <c r="C4" s="80"/>
      <c r="D4" s="80"/>
      <c r="E4" s="80"/>
      <c r="F4" s="80"/>
      <c r="G4" s="80"/>
      <c r="H4" s="80"/>
      <c r="I4" s="80"/>
      <c r="J4" s="80"/>
      <c r="K4" s="80"/>
      <c r="L4" s="80"/>
      <c r="M4" s="80"/>
      <c r="N4" s="80"/>
      <c r="O4" s="80"/>
      <c r="P4" s="80"/>
      <c r="Q4" s="80"/>
      <c r="R4" s="80"/>
      <c r="S4" s="80"/>
      <c r="T4" s="80"/>
      <c r="U4" s="80"/>
      <c r="V4" s="80"/>
      <c r="W4" s="80"/>
      <c r="X4" s="80"/>
      <c r="Y4" s="80"/>
      <c r="Z4" s="80"/>
      <c r="AA4" s="80"/>
      <c r="AB4" s="80"/>
      <c r="AC4" s="80"/>
      <c r="AD4" s="80"/>
      <c r="AE4" s="80"/>
      <c r="AF4" s="80"/>
      <c r="AG4" s="80"/>
      <c r="AH4" s="80"/>
      <c r="AI4" s="80"/>
      <c r="AJ4" s="80"/>
      <c r="AK4" s="80"/>
      <c r="AL4" s="80"/>
      <c r="AM4" s="80"/>
      <c r="AN4" s="80"/>
      <c r="AO4" s="80"/>
      <c r="AP4" s="80"/>
      <c r="AQ4" s="80"/>
      <c r="AR4" s="80"/>
      <c r="AS4" s="80"/>
      <c r="AT4" s="80"/>
      <c r="AU4" s="80"/>
      <c r="AV4" s="80"/>
      <c r="AW4" s="80"/>
      <c r="AX4" s="80"/>
      <c r="AY4" s="80"/>
      <c r="AZ4" s="80"/>
      <c r="BA4" s="80"/>
      <c r="BB4" s="80"/>
      <c r="BC4" s="80"/>
      <c r="BD4" s="80"/>
      <c r="BE4" s="80"/>
      <c r="BF4" s="80"/>
      <c r="BG4" s="80"/>
      <c r="BH4" s="80"/>
      <c r="BI4" s="80"/>
      <c r="BJ4" s="80"/>
      <c r="BK4" s="80"/>
      <c r="BL4" s="80"/>
      <c r="BM4" s="80"/>
      <c r="BN4" s="80"/>
      <c r="BO4" s="80"/>
      <c r="BP4" s="80"/>
      <c r="BQ4" s="80"/>
      <c r="BR4" s="80"/>
      <c r="BS4" s="80"/>
      <c r="BT4" s="80"/>
      <c r="BU4" s="80"/>
      <c r="BV4" s="80"/>
      <c r="BW4" s="80"/>
      <c r="BX4" s="80"/>
      <c r="BY4" s="80"/>
      <c r="BZ4" s="80"/>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81" t="str">
        <f>データ!H6</f>
        <v>富山県　南砺市</v>
      </c>
      <c r="C6" s="81"/>
      <c r="D6" s="81"/>
      <c r="E6" s="81"/>
      <c r="F6" s="81"/>
      <c r="G6" s="81"/>
      <c r="H6" s="81"/>
      <c r="I6" s="81"/>
      <c r="J6" s="81"/>
      <c r="K6" s="81"/>
      <c r="L6" s="81"/>
      <c r="M6" s="81"/>
      <c r="N6" s="81"/>
      <c r="O6" s="81"/>
      <c r="P6" s="81"/>
      <c r="Q6" s="81"/>
      <c r="R6" s="81"/>
      <c r="S6" s="81"/>
      <c r="T6" s="81"/>
      <c r="U6" s="81"/>
      <c r="V6" s="81"/>
      <c r="W6" s="81"/>
      <c r="X6" s="81"/>
      <c r="Y6" s="81"/>
      <c r="Z6" s="81"/>
      <c r="AA6" s="81"/>
      <c r="AB6" s="81"/>
      <c r="AC6" s="8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3"/>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8" t="str">
        <f>データ!I6</f>
        <v>法適用</v>
      </c>
      <c r="C8" s="78"/>
      <c r="D8" s="78"/>
      <c r="E8" s="78"/>
      <c r="F8" s="78"/>
      <c r="G8" s="78"/>
      <c r="H8" s="78"/>
      <c r="I8" s="78" t="str">
        <f>データ!J6</f>
        <v>下水道事業</v>
      </c>
      <c r="J8" s="78"/>
      <c r="K8" s="78"/>
      <c r="L8" s="78"/>
      <c r="M8" s="78"/>
      <c r="N8" s="78"/>
      <c r="O8" s="78"/>
      <c r="P8" s="78" t="str">
        <f>データ!K6</f>
        <v>林業集落排水</v>
      </c>
      <c r="Q8" s="78"/>
      <c r="R8" s="78"/>
      <c r="S8" s="78"/>
      <c r="T8" s="78"/>
      <c r="U8" s="78"/>
      <c r="V8" s="78"/>
      <c r="W8" s="78" t="str">
        <f>データ!L6</f>
        <v>G2</v>
      </c>
      <c r="X8" s="78"/>
      <c r="Y8" s="78"/>
      <c r="Z8" s="78"/>
      <c r="AA8" s="78"/>
      <c r="AB8" s="78"/>
      <c r="AC8" s="78"/>
      <c r="AD8" s="79" t="str">
        <f>データ!$M$6</f>
        <v>非設置</v>
      </c>
      <c r="AE8" s="79"/>
      <c r="AF8" s="79"/>
      <c r="AG8" s="79"/>
      <c r="AH8" s="79"/>
      <c r="AI8" s="79"/>
      <c r="AJ8" s="79"/>
      <c r="AK8" s="3"/>
      <c r="AL8" s="75">
        <f>データ!S6</f>
        <v>49492</v>
      </c>
      <c r="AM8" s="75"/>
      <c r="AN8" s="75"/>
      <c r="AO8" s="75"/>
      <c r="AP8" s="75"/>
      <c r="AQ8" s="75"/>
      <c r="AR8" s="75"/>
      <c r="AS8" s="75"/>
      <c r="AT8" s="74">
        <f>データ!T6</f>
        <v>668.64</v>
      </c>
      <c r="AU8" s="74"/>
      <c r="AV8" s="74"/>
      <c r="AW8" s="74"/>
      <c r="AX8" s="74"/>
      <c r="AY8" s="74"/>
      <c r="AZ8" s="74"/>
      <c r="BA8" s="74"/>
      <c r="BB8" s="74">
        <f>データ!U6</f>
        <v>74.02</v>
      </c>
      <c r="BC8" s="74"/>
      <c r="BD8" s="74"/>
      <c r="BE8" s="74"/>
      <c r="BF8" s="74"/>
      <c r="BG8" s="74"/>
      <c r="BH8" s="74"/>
      <c r="BI8" s="74"/>
      <c r="BJ8" s="3"/>
      <c r="BK8" s="3"/>
      <c r="BL8" s="76" t="s">
        <v>10</v>
      </c>
      <c r="BM8" s="77"/>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71" t="s">
        <v>16</v>
      </c>
      <c r="AE9" s="71"/>
      <c r="AF9" s="71"/>
      <c r="AG9" s="71"/>
      <c r="AH9" s="71"/>
      <c r="AI9" s="71"/>
      <c r="AJ9" s="71"/>
      <c r="AK9" s="3"/>
      <c r="AL9" s="71" t="s">
        <v>17</v>
      </c>
      <c r="AM9" s="71"/>
      <c r="AN9" s="71"/>
      <c r="AO9" s="71"/>
      <c r="AP9" s="71"/>
      <c r="AQ9" s="71"/>
      <c r="AR9" s="71"/>
      <c r="AS9" s="71"/>
      <c r="AT9" s="71" t="s">
        <v>18</v>
      </c>
      <c r="AU9" s="71"/>
      <c r="AV9" s="71"/>
      <c r="AW9" s="71"/>
      <c r="AX9" s="71"/>
      <c r="AY9" s="71"/>
      <c r="AZ9" s="71"/>
      <c r="BA9" s="71"/>
      <c r="BB9" s="71" t="s">
        <v>19</v>
      </c>
      <c r="BC9" s="71"/>
      <c r="BD9" s="71"/>
      <c r="BE9" s="71"/>
      <c r="BF9" s="71"/>
      <c r="BG9" s="71"/>
      <c r="BH9" s="71"/>
      <c r="BI9" s="71"/>
      <c r="BJ9" s="3"/>
      <c r="BK9" s="3"/>
      <c r="BL9" s="72" t="s">
        <v>20</v>
      </c>
      <c r="BM9" s="73"/>
      <c r="BN9" s="10" t="s">
        <v>21</v>
      </c>
      <c r="BO9" s="11"/>
      <c r="BP9" s="11"/>
      <c r="BQ9" s="11"/>
      <c r="BR9" s="11"/>
      <c r="BS9" s="11"/>
      <c r="BT9" s="11"/>
      <c r="BU9" s="11"/>
      <c r="BV9" s="11"/>
      <c r="BW9" s="11"/>
      <c r="BX9" s="11"/>
      <c r="BY9" s="12"/>
    </row>
    <row r="10" spans="1:78" ht="18.75" customHeight="1" x14ac:dyDescent="0.15">
      <c r="A10" s="2"/>
      <c r="B10" s="74" t="str">
        <f>データ!N6</f>
        <v>-</v>
      </c>
      <c r="C10" s="74"/>
      <c r="D10" s="74"/>
      <c r="E10" s="74"/>
      <c r="F10" s="74"/>
      <c r="G10" s="74"/>
      <c r="H10" s="74"/>
      <c r="I10" s="74">
        <f>データ!O6</f>
        <v>80.08</v>
      </c>
      <c r="J10" s="74"/>
      <c r="K10" s="74"/>
      <c r="L10" s="74"/>
      <c r="M10" s="74"/>
      <c r="N10" s="74"/>
      <c r="O10" s="74"/>
      <c r="P10" s="74">
        <f>データ!P6</f>
        <v>0.18</v>
      </c>
      <c r="Q10" s="74"/>
      <c r="R10" s="74"/>
      <c r="S10" s="74"/>
      <c r="T10" s="74"/>
      <c r="U10" s="74"/>
      <c r="V10" s="74"/>
      <c r="W10" s="74">
        <f>データ!Q6</f>
        <v>69.42</v>
      </c>
      <c r="X10" s="74"/>
      <c r="Y10" s="74"/>
      <c r="Z10" s="74"/>
      <c r="AA10" s="74"/>
      <c r="AB10" s="74"/>
      <c r="AC10" s="74"/>
      <c r="AD10" s="75">
        <f>データ!R6</f>
        <v>3960</v>
      </c>
      <c r="AE10" s="75"/>
      <c r="AF10" s="75"/>
      <c r="AG10" s="75"/>
      <c r="AH10" s="75"/>
      <c r="AI10" s="75"/>
      <c r="AJ10" s="75"/>
      <c r="AK10" s="2"/>
      <c r="AL10" s="75">
        <f>データ!V6</f>
        <v>88</v>
      </c>
      <c r="AM10" s="75"/>
      <c r="AN10" s="75"/>
      <c r="AO10" s="75"/>
      <c r="AP10" s="75"/>
      <c r="AQ10" s="75"/>
      <c r="AR10" s="75"/>
      <c r="AS10" s="75"/>
      <c r="AT10" s="74">
        <f>データ!W6</f>
        <v>0.04</v>
      </c>
      <c r="AU10" s="74"/>
      <c r="AV10" s="74"/>
      <c r="AW10" s="74"/>
      <c r="AX10" s="74"/>
      <c r="AY10" s="74"/>
      <c r="AZ10" s="74"/>
      <c r="BA10" s="74"/>
      <c r="BB10" s="74">
        <f>データ!X6</f>
        <v>2200</v>
      </c>
      <c r="BC10" s="74"/>
      <c r="BD10" s="74"/>
      <c r="BE10" s="74"/>
      <c r="BF10" s="74"/>
      <c r="BG10" s="74"/>
      <c r="BH10" s="74"/>
      <c r="BI10" s="74"/>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3.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5" t="s">
        <v>114</v>
      </c>
      <c r="BM16" s="66"/>
      <c r="BN16" s="66"/>
      <c r="BO16" s="66"/>
      <c r="BP16" s="66"/>
      <c r="BQ16" s="66"/>
      <c r="BR16" s="66"/>
      <c r="BS16" s="66"/>
      <c r="BT16" s="66"/>
      <c r="BU16" s="66"/>
      <c r="BV16" s="66"/>
      <c r="BW16" s="66"/>
      <c r="BX16" s="66"/>
      <c r="BY16" s="66"/>
      <c r="BZ16" s="67"/>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5"/>
      <c r="BM17" s="66"/>
      <c r="BN17" s="66"/>
      <c r="BO17" s="66"/>
      <c r="BP17" s="66"/>
      <c r="BQ17" s="66"/>
      <c r="BR17" s="66"/>
      <c r="BS17" s="66"/>
      <c r="BT17" s="66"/>
      <c r="BU17" s="66"/>
      <c r="BV17" s="66"/>
      <c r="BW17" s="66"/>
      <c r="BX17" s="66"/>
      <c r="BY17" s="66"/>
      <c r="BZ17" s="67"/>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5"/>
      <c r="BM18" s="66"/>
      <c r="BN18" s="66"/>
      <c r="BO18" s="66"/>
      <c r="BP18" s="66"/>
      <c r="BQ18" s="66"/>
      <c r="BR18" s="66"/>
      <c r="BS18" s="66"/>
      <c r="BT18" s="66"/>
      <c r="BU18" s="66"/>
      <c r="BV18" s="66"/>
      <c r="BW18" s="66"/>
      <c r="BX18" s="66"/>
      <c r="BY18" s="66"/>
      <c r="BZ18" s="67"/>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5"/>
      <c r="BM19" s="66"/>
      <c r="BN19" s="66"/>
      <c r="BO19" s="66"/>
      <c r="BP19" s="66"/>
      <c r="BQ19" s="66"/>
      <c r="BR19" s="66"/>
      <c r="BS19" s="66"/>
      <c r="BT19" s="66"/>
      <c r="BU19" s="66"/>
      <c r="BV19" s="66"/>
      <c r="BW19" s="66"/>
      <c r="BX19" s="66"/>
      <c r="BY19" s="66"/>
      <c r="BZ19" s="67"/>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5"/>
      <c r="BM20" s="66"/>
      <c r="BN20" s="66"/>
      <c r="BO20" s="66"/>
      <c r="BP20" s="66"/>
      <c r="BQ20" s="66"/>
      <c r="BR20" s="66"/>
      <c r="BS20" s="66"/>
      <c r="BT20" s="66"/>
      <c r="BU20" s="66"/>
      <c r="BV20" s="66"/>
      <c r="BW20" s="66"/>
      <c r="BX20" s="66"/>
      <c r="BY20" s="66"/>
      <c r="BZ20" s="67"/>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5"/>
      <c r="BM21" s="66"/>
      <c r="BN21" s="66"/>
      <c r="BO21" s="66"/>
      <c r="BP21" s="66"/>
      <c r="BQ21" s="66"/>
      <c r="BR21" s="66"/>
      <c r="BS21" s="66"/>
      <c r="BT21" s="66"/>
      <c r="BU21" s="66"/>
      <c r="BV21" s="66"/>
      <c r="BW21" s="66"/>
      <c r="BX21" s="66"/>
      <c r="BY21" s="66"/>
      <c r="BZ21" s="67"/>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5"/>
      <c r="BM22" s="66"/>
      <c r="BN22" s="66"/>
      <c r="BO22" s="66"/>
      <c r="BP22" s="66"/>
      <c r="BQ22" s="66"/>
      <c r="BR22" s="66"/>
      <c r="BS22" s="66"/>
      <c r="BT22" s="66"/>
      <c r="BU22" s="66"/>
      <c r="BV22" s="66"/>
      <c r="BW22" s="66"/>
      <c r="BX22" s="66"/>
      <c r="BY22" s="66"/>
      <c r="BZ22" s="67"/>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5"/>
      <c r="BM23" s="66"/>
      <c r="BN23" s="66"/>
      <c r="BO23" s="66"/>
      <c r="BP23" s="66"/>
      <c r="BQ23" s="66"/>
      <c r="BR23" s="66"/>
      <c r="BS23" s="66"/>
      <c r="BT23" s="66"/>
      <c r="BU23" s="66"/>
      <c r="BV23" s="66"/>
      <c r="BW23" s="66"/>
      <c r="BX23" s="66"/>
      <c r="BY23" s="66"/>
      <c r="BZ23" s="67"/>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5"/>
      <c r="BM24" s="66"/>
      <c r="BN24" s="66"/>
      <c r="BO24" s="66"/>
      <c r="BP24" s="66"/>
      <c r="BQ24" s="66"/>
      <c r="BR24" s="66"/>
      <c r="BS24" s="66"/>
      <c r="BT24" s="66"/>
      <c r="BU24" s="66"/>
      <c r="BV24" s="66"/>
      <c r="BW24" s="66"/>
      <c r="BX24" s="66"/>
      <c r="BY24" s="66"/>
      <c r="BZ24" s="67"/>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5"/>
      <c r="BM25" s="66"/>
      <c r="BN25" s="66"/>
      <c r="BO25" s="66"/>
      <c r="BP25" s="66"/>
      <c r="BQ25" s="66"/>
      <c r="BR25" s="66"/>
      <c r="BS25" s="66"/>
      <c r="BT25" s="66"/>
      <c r="BU25" s="66"/>
      <c r="BV25" s="66"/>
      <c r="BW25" s="66"/>
      <c r="BX25" s="66"/>
      <c r="BY25" s="66"/>
      <c r="BZ25" s="67"/>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5"/>
      <c r="BM26" s="66"/>
      <c r="BN26" s="66"/>
      <c r="BO26" s="66"/>
      <c r="BP26" s="66"/>
      <c r="BQ26" s="66"/>
      <c r="BR26" s="66"/>
      <c r="BS26" s="66"/>
      <c r="BT26" s="66"/>
      <c r="BU26" s="66"/>
      <c r="BV26" s="66"/>
      <c r="BW26" s="66"/>
      <c r="BX26" s="66"/>
      <c r="BY26" s="66"/>
      <c r="BZ26" s="67"/>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5"/>
      <c r="BM27" s="66"/>
      <c r="BN27" s="66"/>
      <c r="BO27" s="66"/>
      <c r="BP27" s="66"/>
      <c r="BQ27" s="66"/>
      <c r="BR27" s="66"/>
      <c r="BS27" s="66"/>
      <c r="BT27" s="66"/>
      <c r="BU27" s="66"/>
      <c r="BV27" s="66"/>
      <c r="BW27" s="66"/>
      <c r="BX27" s="66"/>
      <c r="BY27" s="66"/>
      <c r="BZ27" s="67"/>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5"/>
      <c r="BM28" s="66"/>
      <c r="BN28" s="66"/>
      <c r="BO28" s="66"/>
      <c r="BP28" s="66"/>
      <c r="BQ28" s="66"/>
      <c r="BR28" s="66"/>
      <c r="BS28" s="66"/>
      <c r="BT28" s="66"/>
      <c r="BU28" s="66"/>
      <c r="BV28" s="66"/>
      <c r="BW28" s="66"/>
      <c r="BX28" s="66"/>
      <c r="BY28" s="66"/>
      <c r="BZ28" s="67"/>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5"/>
      <c r="BM29" s="66"/>
      <c r="BN29" s="66"/>
      <c r="BO29" s="66"/>
      <c r="BP29" s="66"/>
      <c r="BQ29" s="66"/>
      <c r="BR29" s="66"/>
      <c r="BS29" s="66"/>
      <c r="BT29" s="66"/>
      <c r="BU29" s="66"/>
      <c r="BV29" s="66"/>
      <c r="BW29" s="66"/>
      <c r="BX29" s="66"/>
      <c r="BY29" s="66"/>
      <c r="BZ29" s="67"/>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5"/>
      <c r="BM30" s="66"/>
      <c r="BN30" s="66"/>
      <c r="BO30" s="66"/>
      <c r="BP30" s="66"/>
      <c r="BQ30" s="66"/>
      <c r="BR30" s="66"/>
      <c r="BS30" s="66"/>
      <c r="BT30" s="66"/>
      <c r="BU30" s="66"/>
      <c r="BV30" s="66"/>
      <c r="BW30" s="66"/>
      <c r="BX30" s="66"/>
      <c r="BY30" s="66"/>
      <c r="BZ30" s="67"/>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5"/>
      <c r="BM31" s="66"/>
      <c r="BN31" s="66"/>
      <c r="BO31" s="66"/>
      <c r="BP31" s="66"/>
      <c r="BQ31" s="66"/>
      <c r="BR31" s="66"/>
      <c r="BS31" s="66"/>
      <c r="BT31" s="66"/>
      <c r="BU31" s="66"/>
      <c r="BV31" s="66"/>
      <c r="BW31" s="66"/>
      <c r="BX31" s="66"/>
      <c r="BY31" s="66"/>
      <c r="BZ31" s="67"/>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5"/>
      <c r="BM32" s="66"/>
      <c r="BN32" s="66"/>
      <c r="BO32" s="66"/>
      <c r="BP32" s="66"/>
      <c r="BQ32" s="66"/>
      <c r="BR32" s="66"/>
      <c r="BS32" s="66"/>
      <c r="BT32" s="66"/>
      <c r="BU32" s="66"/>
      <c r="BV32" s="66"/>
      <c r="BW32" s="66"/>
      <c r="BX32" s="66"/>
      <c r="BY32" s="66"/>
      <c r="BZ32" s="67"/>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5"/>
      <c r="BM33" s="66"/>
      <c r="BN33" s="66"/>
      <c r="BO33" s="66"/>
      <c r="BP33" s="66"/>
      <c r="BQ33" s="66"/>
      <c r="BR33" s="66"/>
      <c r="BS33" s="66"/>
      <c r="BT33" s="66"/>
      <c r="BU33" s="66"/>
      <c r="BV33" s="66"/>
      <c r="BW33" s="66"/>
      <c r="BX33" s="66"/>
      <c r="BY33" s="66"/>
      <c r="BZ33" s="67"/>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65"/>
      <c r="BM34" s="66"/>
      <c r="BN34" s="66"/>
      <c r="BO34" s="66"/>
      <c r="BP34" s="66"/>
      <c r="BQ34" s="66"/>
      <c r="BR34" s="66"/>
      <c r="BS34" s="66"/>
      <c r="BT34" s="66"/>
      <c r="BU34" s="66"/>
      <c r="BV34" s="66"/>
      <c r="BW34" s="66"/>
      <c r="BX34" s="66"/>
      <c r="BY34" s="66"/>
      <c r="BZ34" s="67"/>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65"/>
      <c r="BM35" s="66"/>
      <c r="BN35" s="66"/>
      <c r="BO35" s="66"/>
      <c r="BP35" s="66"/>
      <c r="BQ35" s="66"/>
      <c r="BR35" s="66"/>
      <c r="BS35" s="66"/>
      <c r="BT35" s="66"/>
      <c r="BU35" s="66"/>
      <c r="BV35" s="66"/>
      <c r="BW35" s="66"/>
      <c r="BX35" s="66"/>
      <c r="BY35" s="66"/>
      <c r="BZ35" s="67"/>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5"/>
      <c r="BM36" s="66"/>
      <c r="BN36" s="66"/>
      <c r="BO36" s="66"/>
      <c r="BP36" s="66"/>
      <c r="BQ36" s="66"/>
      <c r="BR36" s="66"/>
      <c r="BS36" s="66"/>
      <c r="BT36" s="66"/>
      <c r="BU36" s="66"/>
      <c r="BV36" s="66"/>
      <c r="BW36" s="66"/>
      <c r="BX36" s="66"/>
      <c r="BY36" s="66"/>
      <c r="BZ36" s="67"/>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5"/>
      <c r="BM37" s="66"/>
      <c r="BN37" s="66"/>
      <c r="BO37" s="66"/>
      <c r="BP37" s="66"/>
      <c r="BQ37" s="66"/>
      <c r="BR37" s="66"/>
      <c r="BS37" s="66"/>
      <c r="BT37" s="66"/>
      <c r="BU37" s="66"/>
      <c r="BV37" s="66"/>
      <c r="BW37" s="66"/>
      <c r="BX37" s="66"/>
      <c r="BY37" s="66"/>
      <c r="BZ37" s="67"/>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5"/>
      <c r="BM38" s="66"/>
      <c r="BN38" s="66"/>
      <c r="BO38" s="66"/>
      <c r="BP38" s="66"/>
      <c r="BQ38" s="66"/>
      <c r="BR38" s="66"/>
      <c r="BS38" s="66"/>
      <c r="BT38" s="66"/>
      <c r="BU38" s="66"/>
      <c r="BV38" s="66"/>
      <c r="BW38" s="66"/>
      <c r="BX38" s="66"/>
      <c r="BY38" s="66"/>
      <c r="BZ38" s="67"/>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5"/>
      <c r="BM39" s="66"/>
      <c r="BN39" s="66"/>
      <c r="BO39" s="66"/>
      <c r="BP39" s="66"/>
      <c r="BQ39" s="66"/>
      <c r="BR39" s="66"/>
      <c r="BS39" s="66"/>
      <c r="BT39" s="66"/>
      <c r="BU39" s="66"/>
      <c r="BV39" s="66"/>
      <c r="BW39" s="66"/>
      <c r="BX39" s="66"/>
      <c r="BY39" s="66"/>
      <c r="BZ39" s="67"/>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5"/>
      <c r="BM40" s="66"/>
      <c r="BN40" s="66"/>
      <c r="BO40" s="66"/>
      <c r="BP40" s="66"/>
      <c r="BQ40" s="66"/>
      <c r="BR40" s="66"/>
      <c r="BS40" s="66"/>
      <c r="BT40" s="66"/>
      <c r="BU40" s="66"/>
      <c r="BV40" s="66"/>
      <c r="BW40" s="66"/>
      <c r="BX40" s="66"/>
      <c r="BY40" s="66"/>
      <c r="BZ40" s="67"/>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5"/>
      <c r="BM41" s="66"/>
      <c r="BN41" s="66"/>
      <c r="BO41" s="66"/>
      <c r="BP41" s="66"/>
      <c r="BQ41" s="66"/>
      <c r="BR41" s="66"/>
      <c r="BS41" s="66"/>
      <c r="BT41" s="66"/>
      <c r="BU41" s="66"/>
      <c r="BV41" s="66"/>
      <c r="BW41" s="66"/>
      <c r="BX41" s="66"/>
      <c r="BY41" s="66"/>
      <c r="BZ41" s="67"/>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5"/>
      <c r="BM42" s="66"/>
      <c r="BN42" s="66"/>
      <c r="BO42" s="66"/>
      <c r="BP42" s="66"/>
      <c r="BQ42" s="66"/>
      <c r="BR42" s="66"/>
      <c r="BS42" s="66"/>
      <c r="BT42" s="66"/>
      <c r="BU42" s="66"/>
      <c r="BV42" s="66"/>
      <c r="BW42" s="66"/>
      <c r="BX42" s="66"/>
      <c r="BY42" s="66"/>
      <c r="BZ42" s="67"/>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5"/>
      <c r="BM43" s="66"/>
      <c r="BN43" s="66"/>
      <c r="BO43" s="66"/>
      <c r="BP43" s="66"/>
      <c r="BQ43" s="66"/>
      <c r="BR43" s="66"/>
      <c r="BS43" s="66"/>
      <c r="BT43" s="66"/>
      <c r="BU43" s="66"/>
      <c r="BV43" s="66"/>
      <c r="BW43" s="66"/>
      <c r="BX43" s="66"/>
      <c r="BY43" s="66"/>
      <c r="BZ43" s="67"/>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8"/>
      <c r="BM44" s="69"/>
      <c r="BN44" s="69"/>
      <c r="BO44" s="69"/>
      <c r="BP44" s="69"/>
      <c r="BQ44" s="69"/>
      <c r="BR44" s="69"/>
      <c r="BS44" s="69"/>
      <c r="BT44" s="69"/>
      <c r="BU44" s="69"/>
      <c r="BV44" s="69"/>
      <c r="BW44" s="69"/>
      <c r="BX44" s="69"/>
      <c r="BY44" s="69"/>
      <c r="BZ44" s="70"/>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115</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113</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【101.09】</v>
      </c>
      <c r="F85" s="26" t="str">
        <f>データ!AT6</f>
        <v>【534.57】</v>
      </c>
      <c r="G85" s="26" t="str">
        <f>データ!BE6</f>
        <v>【36.93】</v>
      </c>
      <c r="H85" s="26" t="str">
        <f>データ!BP6</f>
        <v>【430.60】</v>
      </c>
      <c r="I85" s="26" t="str">
        <f>データ!CA6</f>
        <v>【36.30】</v>
      </c>
      <c r="J85" s="26" t="str">
        <f>データ!CL6</f>
        <v>【490.99】</v>
      </c>
      <c r="K85" s="26" t="str">
        <f>データ!CW6</f>
        <v>【42.82】</v>
      </c>
      <c r="L85" s="26" t="str">
        <f>データ!DH6</f>
        <v>【90.04】</v>
      </c>
      <c r="M85" s="26" t="str">
        <f>データ!DS6</f>
        <v>【34.76】</v>
      </c>
      <c r="N85" s="26" t="str">
        <f>データ!ED6</f>
        <v>【0.00】</v>
      </c>
      <c r="O85" s="26" t="str">
        <f>データ!EO6</f>
        <v>【0.00】</v>
      </c>
    </row>
  </sheetData>
  <sheetProtection algorithmName="SHA-512" hashValue="3mw5b6sfPrO+1+XvKq/1qSF6DgxF70Ezu566c4BKMC0Dz0gVEgCKf2u349YgM7TQIM1MR7APZ8L2wEe96ghx2w==" saltValue="wdDuTlEzwOZ2iuQ3EeI2JA=="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83" t="s">
        <v>52</v>
      </c>
      <c r="I3" s="84"/>
      <c r="J3" s="84"/>
      <c r="K3" s="84"/>
      <c r="L3" s="84"/>
      <c r="M3" s="84"/>
      <c r="N3" s="84"/>
      <c r="O3" s="84"/>
      <c r="P3" s="84"/>
      <c r="Q3" s="84"/>
      <c r="R3" s="84"/>
      <c r="S3" s="84"/>
      <c r="T3" s="84"/>
      <c r="U3" s="84"/>
      <c r="V3" s="84"/>
      <c r="W3" s="84"/>
      <c r="X3" s="85"/>
      <c r="Y3" s="89" t="s">
        <v>53</v>
      </c>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c r="DI3" s="82" t="s">
        <v>54</v>
      </c>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c r="EO3" s="82"/>
    </row>
    <row r="4" spans="1:148" x14ac:dyDescent="0.15">
      <c r="A4" s="28" t="s">
        <v>55</v>
      </c>
      <c r="B4" s="30"/>
      <c r="C4" s="30"/>
      <c r="D4" s="30"/>
      <c r="E4" s="30"/>
      <c r="F4" s="30"/>
      <c r="G4" s="30"/>
      <c r="H4" s="86"/>
      <c r="I4" s="87"/>
      <c r="J4" s="87"/>
      <c r="K4" s="87"/>
      <c r="L4" s="87"/>
      <c r="M4" s="87"/>
      <c r="N4" s="87"/>
      <c r="O4" s="87"/>
      <c r="P4" s="87"/>
      <c r="Q4" s="87"/>
      <c r="R4" s="87"/>
      <c r="S4" s="87"/>
      <c r="T4" s="87"/>
      <c r="U4" s="87"/>
      <c r="V4" s="87"/>
      <c r="W4" s="87"/>
      <c r="X4" s="88"/>
      <c r="Y4" s="82" t="s">
        <v>56</v>
      </c>
      <c r="Z4" s="82"/>
      <c r="AA4" s="82"/>
      <c r="AB4" s="82"/>
      <c r="AC4" s="82"/>
      <c r="AD4" s="82"/>
      <c r="AE4" s="82"/>
      <c r="AF4" s="82"/>
      <c r="AG4" s="82"/>
      <c r="AH4" s="82"/>
      <c r="AI4" s="82"/>
      <c r="AJ4" s="82" t="s">
        <v>57</v>
      </c>
      <c r="AK4" s="82"/>
      <c r="AL4" s="82"/>
      <c r="AM4" s="82"/>
      <c r="AN4" s="82"/>
      <c r="AO4" s="82"/>
      <c r="AP4" s="82"/>
      <c r="AQ4" s="82"/>
      <c r="AR4" s="82"/>
      <c r="AS4" s="82"/>
      <c r="AT4" s="82"/>
      <c r="AU4" s="82" t="s">
        <v>58</v>
      </c>
      <c r="AV4" s="82"/>
      <c r="AW4" s="82"/>
      <c r="AX4" s="82"/>
      <c r="AY4" s="82"/>
      <c r="AZ4" s="82"/>
      <c r="BA4" s="82"/>
      <c r="BB4" s="82"/>
      <c r="BC4" s="82"/>
      <c r="BD4" s="82"/>
      <c r="BE4" s="82"/>
      <c r="BF4" s="82" t="s">
        <v>59</v>
      </c>
      <c r="BG4" s="82"/>
      <c r="BH4" s="82"/>
      <c r="BI4" s="82"/>
      <c r="BJ4" s="82"/>
      <c r="BK4" s="82"/>
      <c r="BL4" s="82"/>
      <c r="BM4" s="82"/>
      <c r="BN4" s="82"/>
      <c r="BO4" s="82"/>
      <c r="BP4" s="82"/>
      <c r="BQ4" s="82" t="s">
        <v>60</v>
      </c>
      <c r="BR4" s="82"/>
      <c r="BS4" s="82"/>
      <c r="BT4" s="82"/>
      <c r="BU4" s="82"/>
      <c r="BV4" s="82"/>
      <c r="BW4" s="82"/>
      <c r="BX4" s="82"/>
      <c r="BY4" s="82"/>
      <c r="BZ4" s="82"/>
      <c r="CA4" s="82"/>
      <c r="CB4" s="82" t="s">
        <v>61</v>
      </c>
      <c r="CC4" s="82"/>
      <c r="CD4" s="82"/>
      <c r="CE4" s="82"/>
      <c r="CF4" s="82"/>
      <c r="CG4" s="82"/>
      <c r="CH4" s="82"/>
      <c r="CI4" s="82"/>
      <c r="CJ4" s="82"/>
      <c r="CK4" s="82"/>
      <c r="CL4" s="82"/>
      <c r="CM4" s="82" t="s">
        <v>62</v>
      </c>
      <c r="CN4" s="82"/>
      <c r="CO4" s="82"/>
      <c r="CP4" s="82"/>
      <c r="CQ4" s="82"/>
      <c r="CR4" s="82"/>
      <c r="CS4" s="82"/>
      <c r="CT4" s="82"/>
      <c r="CU4" s="82"/>
      <c r="CV4" s="82"/>
      <c r="CW4" s="82"/>
      <c r="CX4" s="82" t="s">
        <v>63</v>
      </c>
      <c r="CY4" s="82"/>
      <c r="CZ4" s="82"/>
      <c r="DA4" s="82"/>
      <c r="DB4" s="82"/>
      <c r="DC4" s="82"/>
      <c r="DD4" s="82"/>
      <c r="DE4" s="82"/>
      <c r="DF4" s="82"/>
      <c r="DG4" s="82"/>
      <c r="DH4" s="82"/>
      <c r="DI4" s="82" t="s">
        <v>64</v>
      </c>
      <c r="DJ4" s="82"/>
      <c r="DK4" s="82"/>
      <c r="DL4" s="82"/>
      <c r="DM4" s="82"/>
      <c r="DN4" s="82"/>
      <c r="DO4" s="82"/>
      <c r="DP4" s="82"/>
      <c r="DQ4" s="82"/>
      <c r="DR4" s="82"/>
      <c r="DS4" s="82"/>
      <c r="DT4" s="82" t="s">
        <v>65</v>
      </c>
      <c r="DU4" s="82"/>
      <c r="DV4" s="82"/>
      <c r="DW4" s="82"/>
      <c r="DX4" s="82"/>
      <c r="DY4" s="82"/>
      <c r="DZ4" s="82"/>
      <c r="EA4" s="82"/>
      <c r="EB4" s="82"/>
      <c r="EC4" s="82"/>
      <c r="ED4" s="82"/>
      <c r="EE4" s="82" t="s">
        <v>66</v>
      </c>
      <c r="EF4" s="82"/>
      <c r="EG4" s="82"/>
      <c r="EH4" s="82"/>
      <c r="EI4" s="82"/>
      <c r="EJ4" s="82"/>
      <c r="EK4" s="82"/>
      <c r="EL4" s="82"/>
      <c r="EM4" s="82"/>
      <c r="EN4" s="82"/>
      <c r="EO4" s="82"/>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162108</v>
      </c>
      <c r="D6" s="33">
        <f t="shared" si="3"/>
        <v>46</v>
      </c>
      <c r="E6" s="33">
        <f t="shared" si="3"/>
        <v>17</v>
      </c>
      <c r="F6" s="33">
        <f t="shared" si="3"/>
        <v>7</v>
      </c>
      <c r="G6" s="33">
        <f t="shared" si="3"/>
        <v>0</v>
      </c>
      <c r="H6" s="33" t="str">
        <f t="shared" si="3"/>
        <v>富山県　南砺市</v>
      </c>
      <c r="I6" s="33" t="str">
        <f t="shared" si="3"/>
        <v>法適用</v>
      </c>
      <c r="J6" s="33" t="str">
        <f t="shared" si="3"/>
        <v>下水道事業</v>
      </c>
      <c r="K6" s="33" t="str">
        <f t="shared" si="3"/>
        <v>林業集落排水</v>
      </c>
      <c r="L6" s="33" t="str">
        <f t="shared" si="3"/>
        <v>G2</v>
      </c>
      <c r="M6" s="33" t="str">
        <f t="shared" si="3"/>
        <v>非設置</v>
      </c>
      <c r="N6" s="34" t="str">
        <f t="shared" si="3"/>
        <v>-</v>
      </c>
      <c r="O6" s="34">
        <f t="shared" si="3"/>
        <v>80.08</v>
      </c>
      <c r="P6" s="34">
        <f t="shared" si="3"/>
        <v>0.18</v>
      </c>
      <c r="Q6" s="34">
        <f t="shared" si="3"/>
        <v>69.42</v>
      </c>
      <c r="R6" s="34">
        <f t="shared" si="3"/>
        <v>3960</v>
      </c>
      <c r="S6" s="34">
        <f t="shared" si="3"/>
        <v>49492</v>
      </c>
      <c r="T6" s="34">
        <f t="shared" si="3"/>
        <v>668.64</v>
      </c>
      <c r="U6" s="34">
        <f t="shared" si="3"/>
        <v>74.02</v>
      </c>
      <c r="V6" s="34">
        <f t="shared" si="3"/>
        <v>88</v>
      </c>
      <c r="W6" s="34">
        <f t="shared" si="3"/>
        <v>0.04</v>
      </c>
      <c r="X6" s="34">
        <f t="shared" si="3"/>
        <v>2200</v>
      </c>
      <c r="Y6" s="35">
        <f>IF(Y7="",NA(),Y7)</f>
        <v>80.95</v>
      </c>
      <c r="Z6" s="35">
        <f t="shared" ref="Z6:AH6" si="4">IF(Z7="",NA(),Z7)</f>
        <v>78.55</v>
      </c>
      <c r="AA6" s="35">
        <f t="shared" si="4"/>
        <v>71.430000000000007</v>
      </c>
      <c r="AB6" s="35">
        <f t="shared" si="4"/>
        <v>73.98</v>
      </c>
      <c r="AC6" s="35">
        <f t="shared" si="4"/>
        <v>73.62</v>
      </c>
      <c r="AD6" s="35">
        <f t="shared" si="4"/>
        <v>84.51</v>
      </c>
      <c r="AE6" s="35">
        <f t="shared" si="4"/>
        <v>92.53</v>
      </c>
      <c r="AF6" s="35">
        <f t="shared" si="4"/>
        <v>92.29</v>
      </c>
      <c r="AG6" s="35">
        <f t="shared" si="4"/>
        <v>98.94</v>
      </c>
      <c r="AH6" s="35">
        <f t="shared" si="4"/>
        <v>101.09</v>
      </c>
      <c r="AI6" s="34" t="str">
        <f>IF(AI7="","",IF(AI7="-","【-】","【"&amp;SUBSTITUTE(TEXT(AI7,"#,##0.00"),"-","△")&amp;"】"))</f>
        <v>【101.09】</v>
      </c>
      <c r="AJ6" s="35">
        <f>IF(AJ7="",NA(),AJ7)</f>
        <v>433.13</v>
      </c>
      <c r="AK6" s="35">
        <f t="shared" ref="AK6:AS6" si="5">IF(AK7="",NA(),AK7)</f>
        <v>561.16999999999996</v>
      </c>
      <c r="AL6" s="35">
        <f t="shared" si="5"/>
        <v>792.74</v>
      </c>
      <c r="AM6" s="35">
        <f t="shared" si="5"/>
        <v>885.08</v>
      </c>
      <c r="AN6" s="35">
        <f t="shared" si="5"/>
        <v>1203.28</v>
      </c>
      <c r="AO6" s="35">
        <f t="shared" si="5"/>
        <v>378.75</v>
      </c>
      <c r="AP6" s="35">
        <f t="shared" si="5"/>
        <v>437.99</v>
      </c>
      <c r="AQ6" s="35">
        <f t="shared" si="5"/>
        <v>464.55</v>
      </c>
      <c r="AR6" s="35">
        <f t="shared" si="5"/>
        <v>519.65</v>
      </c>
      <c r="AS6" s="35">
        <f t="shared" si="5"/>
        <v>534.57000000000005</v>
      </c>
      <c r="AT6" s="34" t="str">
        <f>IF(AT7="","",IF(AT7="-","【-】","【"&amp;SUBSTITUTE(TEXT(AT7,"#,##0.00"),"-","△")&amp;"】"))</f>
        <v>【534.57】</v>
      </c>
      <c r="AU6" s="35">
        <f>IF(AU7="",NA(),AU7)</f>
        <v>-171.41</v>
      </c>
      <c r="AV6" s="35">
        <f t="shared" ref="AV6:BD6" si="6">IF(AV7="",NA(),AV7)</f>
        <v>-206.53</v>
      </c>
      <c r="AW6" s="35">
        <f t="shared" si="6"/>
        <v>-266.77</v>
      </c>
      <c r="AX6" s="35">
        <f t="shared" si="6"/>
        <v>-257.02</v>
      </c>
      <c r="AY6" s="35">
        <f t="shared" si="6"/>
        <v>-376.48</v>
      </c>
      <c r="AZ6" s="35">
        <f t="shared" si="6"/>
        <v>-69.7</v>
      </c>
      <c r="BA6" s="35">
        <f t="shared" si="6"/>
        <v>-14.2</v>
      </c>
      <c r="BB6" s="35">
        <f t="shared" si="6"/>
        <v>48.58</v>
      </c>
      <c r="BC6" s="35">
        <f t="shared" si="6"/>
        <v>36.31</v>
      </c>
      <c r="BD6" s="35">
        <f t="shared" si="6"/>
        <v>36.93</v>
      </c>
      <c r="BE6" s="34" t="str">
        <f>IF(BE7="","",IF(BE7="-","【-】","【"&amp;SUBSTITUTE(TEXT(BE7,"#,##0.00"),"-","△")&amp;"】"))</f>
        <v>【36.93】</v>
      </c>
      <c r="BF6" s="35">
        <f>IF(BF7="",NA(),BF7)</f>
        <v>415.05</v>
      </c>
      <c r="BG6" s="35">
        <f t="shared" ref="BG6:BO6" si="7">IF(BG7="",NA(),BG7)</f>
        <v>473.92</v>
      </c>
      <c r="BH6" s="35">
        <f t="shared" si="7"/>
        <v>302.45</v>
      </c>
      <c r="BI6" s="35">
        <f t="shared" si="7"/>
        <v>245.38</v>
      </c>
      <c r="BJ6" s="35">
        <f t="shared" si="7"/>
        <v>250.99</v>
      </c>
      <c r="BK6" s="35">
        <f t="shared" si="7"/>
        <v>776.75</v>
      </c>
      <c r="BL6" s="35">
        <f t="shared" si="7"/>
        <v>438.26</v>
      </c>
      <c r="BM6" s="35">
        <f t="shared" si="7"/>
        <v>506.14</v>
      </c>
      <c r="BN6" s="35">
        <f t="shared" si="7"/>
        <v>544.96</v>
      </c>
      <c r="BO6" s="35">
        <f t="shared" si="7"/>
        <v>406.44</v>
      </c>
      <c r="BP6" s="34" t="str">
        <f>IF(BP7="","",IF(BP7="-","【-】","【"&amp;SUBSTITUTE(TEXT(BP7,"#,##0.00"),"-","△")&amp;"】"))</f>
        <v>【430.60】</v>
      </c>
      <c r="BQ6" s="35">
        <f>IF(BQ7="",NA(),BQ7)</f>
        <v>46.19</v>
      </c>
      <c r="BR6" s="35">
        <f t="shared" ref="BR6:BZ6" si="8">IF(BR7="",NA(),BR7)</f>
        <v>89.05</v>
      </c>
      <c r="BS6" s="35">
        <f t="shared" si="8"/>
        <v>59.79</v>
      </c>
      <c r="BT6" s="35">
        <f t="shared" si="8"/>
        <v>62.52</v>
      </c>
      <c r="BU6" s="35">
        <f t="shared" si="8"/>
        <v>53.12</v>
      </c>
      <c r="BV6" s="35">
        <f t="shared" si="8"/>
        <v>38.49</v>
      </c>
      <c r="BW6" s="35">
        <f t="shared" si="8"/>
        <v>39.86</v>
      </c>
      <c r="BX6" s="35">
        <f t="shared" si="8"/>
        <v>35.86</v>
      </c>
      <c r="BY6" s="35">
        <f t="shared" si="8"/>
        <v>42.51</v>
      </c>
      <c r="BZ6" s="35">
        <f t="shared" si="8"/>
        <v>35.93</v>
      </c>
      <c r="CA6" s="34" t="str">
        <f>IF(CA7="","",IF(CA7="-","【-】","【"&amp;SUBSTITUTE(TEXT(CA7,"#,##0.00"),"-","△")&amp;"】"))</f>
        <v>【36.30】</v>
      </c>
      <c r="CB6" s="35">
        <f>IF(CB7="",NA(),CB7)</f>
        <v>433.41</v>
      </c>
      <c r="CC6" s="35">
        <f t="shared" ref="CC6:CK6" si="9">IF(CC7="",NA(),CC7)</f>
        <v>227.48</v>
      </c>
      <c r="CD6" s="35">
        <f t="shared" si="9"/>
        <v>339.58</v>
      </c>
      <c r="CE6" s="35">
        <f t="shared" si="9"/>
        <v>327.01</v>
      </c>
      <c r="CF6" s="35">
        <f t="shared" si="9"/>
        <v>345.07</v>
      </c>
      <c r="CG6" s="35">
        <f t="shared" si="9"/>
        <v>479.21</v>
      </c>
      <c r="CH6" s="35">
        <f t="shared" si="9"/>
        <v>451.49</v>
      </c>
      <c r="CI6" s="35">
        <f t="shared" si="9"/>
        <v>448.63</v>
      </c>
      <c r="CJ6" s="35">
        <f t="shared" si="9"/>
        <v>447.34</v>
      </c>
      <c r="CK6" s="35">
        <f t="shared" si="9"/>
        <v>499.55</v>
      </c>
      <c r="CL6" s="34" t="str">
        <f>IF(CL7="","",IF(CL7="-","【-】","【"&amp;SUBSTITUTE(TEXT(CL7,"#,##0.00"),"-","△")&amp;"】"))</f>
        <v>【490.99】</v>
      </c>
      <c r="CM6" s="35">
        <f>IF(CM7="",NA(),CM7)</f>
        <v>83.33</v>
      </c>
      <c r="CN6" s="35">
        <f t="shared" ref="CN6:CV6" si="10">IF(CN7="",NA(),CN7)</f>
        <v>83.33</v>
      </c>
      <c r="CO6" s="35">
        <f t="shared" si="10"/>
        <v>83.33</v>
      </c>
      <c r="CP6" s="35">
        <f t="shared" si="10"/>
        <v>83.33</v>
      </c>
      <c r="CQ6" s="35">
        <f t="shared" si="10"/>
        <v>83.33</v>
      </c>
      <c r="CR6" s="35">
        <f t="shared" si="10"/>
        <v>40.53</v>
      </c>
      <c r="CS6" s="35">
        <f t="shared" si="10"/>
        <v>40.67</v>
      </c>
      <c r="CT6" s="35">
        <f t="shared" si="10"/>
        <v>48.01</v>
      </c>
      <c r="CU6" s="35">
        <f t="shared" si="10"/>
        <v>40.28</v>
      </c>
      <c r="CV6" s="35">
        <f t="shared" si="10"/>
        <v>42.48</v>
      </c>
      <c r="CW6" s="34" t="str">
        <f>IF(CW7="","",IF(CW7="-","【-】","【"&amp;SUBSTITUTE(TEXT(CW7,"#,##0.00"),"-","△")&amp;"】"))</f>
        <v>【42.82】</v>
      </c>
      <c r="CX6" s="35">
        <f>IF(CX7="",NA(),CX7)</f>
        <v>100</v>
      </c>
      <c r="CY6" s="35">
        <f t="shared" ref="CY6:DG6" si="11">IF(CY7="",NA(),CY7)</f>
        <v>100</v>
      </c>
      <c r="CZ6" s="35">
        <f t="shared" si="11"/>
        <v>100</v>
      </c>
      <c r="DA6" s="35">
        <f t="shared" si="11"/>
        <v>100</v>
      </c>
      <c r="DB6" s="35">
        <f t="shared" si="11"/>
        <v>100</v>
      </c>
      <c r="DC6" s="35">
        <f t="shared" si="11"/>
        <v>90.28</v>
      </c>
      <c r="DD6" s="35">
        <f t="shared" si="11"/>
        <v>89.47</v>
      </c>
      <c r="DE6" s="35">
        <f t="shared" si="11"/>
        <v>91.18</v>
      </c>
      <c r="DF6" s="35">
        <f t="shared" si="11"/>
        <v>90.78</v>
      </c>
      <c r="DG6" s="35">
        <f t="shared" si="11"/>
        <v>90.73</v>
      </c>
      <c r="DH6" s="34" t="str">
        <f>IF(DH7="","",IF(DH7="-","【-】","【"&amp;SUBSTITUTE(TEXT(DH7,"#,##0.00"),"-","△")&amp;"】"))</f>
        <v>【90.04】</v>
      </c>
      <c r="DI6" s="35">
        <f>IF(DI7="",NA(),DI7)</f>
        <v>34.35</v>
      </c>
      <c r="DJ6" s="35">
        <f t="shared" ref="DJ6:DR6" si="12">IF(DJ7="",NA(),DJ7)</f>
        <v>37.53</v>
      </c>
      <c r="DK6" s="35">
        <f t="shared" si="12"/>
        <v>40.44</v>
      </c>
      <c r="DL6" s="35">
        <f t="shared" si="12"/>
        <v>43.03</v>
      </c>
      <c r="DM6" s="35">
        <f t="shared" si="12"/>
        <v>45.63</v>
      </c>
      <c r="DN6" s="35">
        <f t="shared" si="12"/>
        <v>32.85</v>
      </c>
      <c r="DO6" s="35">
        <f t="shared" si="12"/>
        <v>40.049999999999997</v>
      </c>
      <c r="DP6" s="35">
        <f t="shared" si="12"/>
        <v>37.74</v>
      </c>
      <c r="DQ6" s="35">
        <f t="shared" si="12"/>
        <v>40.36</v>
      </c>
      <c r="DR6" s="35">
        <f t="shared" si="12"/>
        <v>34.76</v>
      </c>
      <c r="DS6" s="34" t="str">
        <f>IF(DS7="","",IF(DS7="-","【-】","【"&amp;SUBSTITUTE(TEXT(DS7,"#,##0.00"),"-","△")&amp;"】"))</f>
        <v>【34.76】</v>
      </c>
      <c r="DT6" s="34">
        <f>IF(DT7="",NA(),DT7)</f>
        <v>0</v>
      </c>
      <c r="DU6" s="34">
        <f t="shared" ref="DU6:EC6" si="13">IF(DU7="",NA(),DU7)</f>
        <v>0</v>
      </c>
      <c r="DV6" s="34">
        <f t="shared" si="13"/>
        <v>0</v>
      </c>
      <c r="DW6" s="34">
        <f t="shared" si="13"/>
        <v>0</v>
      </c>
      <c r="DX6" s="34">
        <f t="shared" si="13"/>
        <v>0</v>
      </c>
      <c r="DY6" s="34">
        <f t="shared" si="13"/>
        <v>0</v>
      </c>
      <c r="DZ6" s="34">
        <f t="shared" si="13"/>
        <v>0</v>
      </c>
      <c r="EA6" s="34">
        <f t="shared" si="13"/>
        <v>0</v>
      </c>
      <c r="EB6" s="34">
        <f t="shared" si="13"/>
        <v>0</v>
      </c>
      <c r="EC6" s="34">
        <f t="shared" si="13"/>
        <v>0</v>
      </c>
      <c r="ED6" s="34" t="str">
        <f>IF(ED7="","",IF(ED7="-","【-】","【"&amp;SUBSTITUTE(TEXT(ED7,"#,##0.00"),"-","△")&amp;"】"))</f>
        <v>【0.00】</v>
      </c>
      <c r="EE6" s="34">
        <f>IF(EE7="",NA(),EE7)</f>
        <v>0</v>
      </c>
      <c r="EF6" s="34">
        <f t="shared" ref="EF6:EN6" si="14">IF(EF7="",NA(),EF7)</f>
        <v>0</v>
      </c>
      <c r="EG6" s="34">
        <f t="shared" si="14"/>
        <v>0</v>
      </c>
      <c r="EH6" s="34">
        <f t="shared" si="14"/>
        <v>0</v>
      </c>
      <c r="EI6" s="34">
        <f t="shared" si="14"/>
        <v>0</v>
      </c>
      <c r="EJ6" s="35">
        <f t="shared" si="14"/>
        <v>0.02</v>
      </c>
      <c r="EK6" s="34">
        <f t="shared" si="14"/>
        <v>0</v>
      </c>
      <c r="EL6" s="34">
        <f t="shared" si="14"/>
        <v>0</v>
      </c>
      <c r="EM6" s="34">
        <f t="shared" si="14"/>
        <v>0</v>
      </c>
      <c r="EN6" s="34">
        <f t="shared" si="14"/>
        <v>0</v>
      </c>
      <c r="EO6" s="34" t="str">
        <f>IF(EO7="","",IF(EO7="-","【-】","【"&amp;SUBSTITUTE(TEXT(EO7,"#,##0.00"),"-","△")&amp;"】"))</f>
        <v>【0.00】</v>
      </c>
    </row>
    <row r="7" spans="1:148" s="36" customFormat="1" x14ac:dyDescent="0.15">
      <c r="A7" s="28"/>
      <c r="B7" s="37">
        <v>2020</v>
      </c>
      <c r="C7" s="37">
        <v>162108</v>
      </c>
      <c r="D7" s="37">
        <v>46</v>
      </c>
      <c r="E7" s="37">
        <v>17</v>
      </c>
      <c r="F7" s="37">
        <v>7</v>
      </c>
      <c r="G7" s="37">
        <v>0</v>
      </c>
      <c r="H7" s="37" t="s">
        <v>96</v>
      </c>
      <c r="I7" s="37" t="s">
        <v>97</v>
      </c>
      <c r="J7" s="37" t="s">
        <v>98</v>
      </c>
      <c r="K7" s="37" t="s">
        <v>99</v>
      </c>
      <c r="L7" s="37" t="s">
        <v>100</v>
      </c>
      <c r="M7" s="37" t="s">
        <v>101</v>
      </c>
      <c r="N7" s="38" t="s">
        <v>102</v>
      </c>
      <c r="O7" s="38">
        <v>80.08</v>
      </c>
      <c r="P7" s="38">
        <v>0.18</v>
      </c>
      <c r="Q7" s="38">
        <v>69.42</v>
      </c>
      <c r="R7" s="38">
        <v>3960</v>
      </c>
      <c r="S7" s="38">
        <v>49492</v>
      </c>
      <c r="T7" s="38">
        <v>668.64</v>
      </c>
      <c r="U7" s="38">
        <v>74.02</v>
      </c>
      <c r="V7" s="38">
        <v>88</v>
      </c>
      <c r="W7" s="38">
        <v>0.04</v>
      </c>
      <c r="X7" s="38">
        <v>2200</v>
      </c>
      <c r="Y7" s="38">
        <v>80.95</v>
      </c>
      <c r="Z7" s="38">
        <v>78.55</v>
      </c>
      <c r="AA7" s="38">
        <v>71.430000000000007</v>
      </c>
      <c r="AB7" s="38">
        <v>73.98</v>
      </c>
      <c r="AC7" s="38">
        <v>73.62</v>
      </c>
      <c r="AD7" s="38">
        <v>84.51</v>
      </c>
      <c r="AE7" s="38">
        <v>92.53</v>
      </c>
      <c r="AF7" s="38">
        <v>92.29</v>
      </c>
      <c r="AG7" s="38">
        <v>98.94</v>
      </c>
      <c r="AH7" s="38">
        <v>101.09</v>
      </c>
      <c r="AI7" s="38">
        <v>101.09</v>
      </c>
      <c r="AJ7" s="38">
        <v>433.13</v>
      </c>
      <c r="AK7" s="38">
        <v>561.16999999999996</v>
      </c>
      <c r="AL7" s="38">
        <v>792.74</v>
      </c>
      <c r="AM7" s="38">
        <v>885.08</v>
      </c>
      <c r="AN7" s="38">
        <v>1203.28</v>
      </c>
      <c r="AO7" s="38">
        <v>378.75</v>
      </c>
      <c r="AP7" s="38">
        <v>437.99</v>
      </c>
      <c r="AQ7" s="38">
        <v>464.55</v>
      </c>
      <c r="AR7" s="38">
        <v>519.65</v>
      </c>
      <c r="AS7" s="38">
        <v>534.57000000000005</v>
      </c>
      <c r="AT7" s="38">
        <v>534.57000000000005</v>
      </c>
      <c r="AU7" s="38">
        <v>-171.41</v>
      </c>
      <c r="AV7" s="38">
        <v>-206.53</v>
      </c>
      <c r="AW7" s="38">
        <v>-266.77</v>
      </c>
      <c r="AX7" s="38">
        <v>-257.02</v>
      </c>
      <c r="AY7" s="38">
        <v>-376.48</v>
      </c>
      <c r="AZ7" s="38">
        <v>-69.7</v>
      </c>
      <c r="BA7" s="38">
        <v>-14.2</v>
      </c>
      <c r="BB7" s="38">
        <v>48.58</v>
      </c>
      <c r="BC7" s="38">
        <v>36.31</v>
      </c>
      <c r="BD7" s="38">
        <v>36.93</v>
      </c>
      <c r="BE7" s="38">
        <v>36.93</v>
      </c>
      <c r="BF7" s="38">
        <v>415.05</v>
      </c>
      <c r="BG7" s="38">
        <v>473.92</v>
      </c>
      <c r="BH7" s="38">
        <v>302.45</v>
      </c>
      <c r="BI7" s="38">
        <v>245.38</v>
      </c>
      <c r="BJ7" s="38">
        <v>250.99</v>
      </c>
      <c r="BK7" s="38">
        <v>776.75</v>
      </c>
      <c r="BL7" s="38">
        <v>438.26</v>
      </c>
      <c r="BM7" s="38">
        <v>506.14</v>
      </c>
      <c r="BN7" s="38">
        <v>544.96</v>
      </c>
      <c r="BO7" s="38">
        <v>406.44</v>
      </c>
      <c r="BP7" s="38">
        <v>430.6</v>
      </c>
      <c r="BQ7" s="38">
        <v>46.19</v>
      </c>
      <c r="BR7" s="38">
        <v>89.05</v>
      </c>
      <c r="BS7" s="38">
        <v>59.79</v>
      </c>
      <c r="BT7" s="38">
        <v>62.52</v>
      </c>
      <c r="BU7" s="38">
        <v>53.12</v>
      </c>
      <c r="BV7" s="38">
        <v>38.49</v>
      </c>
      <c r="BW7" s="38">
        <v>39.86</v>
      </c>
      <c r="BX7" s="38">
        <v>35.86</v>
      </c>
      <c r="BY7" s="38">
        <v>42.51</v>
      </c>
      <c r="BZ7" s="38">
        <v>35.93</v>
      </c>
      <c r="CA7" s="38">
        <v>36.299999999999997</v>
      </c>
      <c r="CB7" s="38">
        <v>433.41</v>
      </c>
      <c r="CC7" s="38">
        <v>227.48</v>
      </c>
      <c r="CD7" s="38">
        <v>339.58</v>
      </c>
      <c r="CE7" s="38">
        <v>327.01</v>
      </c>
      <c r="CF7" s="38">
        <v>345.07</v>
      </c>
      <c r="CG7" s="38">
        <v>479.21</v>
      </c>
      <c r="CH7" s="38">
        <v>451.49</v>
      </c>
      <c r="CI7" s="38">
        <v>448.63</v>
      </c>
      <c r="CJ7" s="38">
        <v>447.34</v>
      </c>
      <c r="CK7" s="38">
        <v>499.55</v>
      </c>
      <c r="CL7" s="38">
        <v>490.99</v>
      </c>
      <c r="CM7" s="38">
        <v>83.33</v>
      </c>
      <c r="CN7" s="38">
        <v>83.33</v>
      </c>
      <c r="CO7" s="38">
        <v>83.33</v>
      </c>
      <c r="CP7" s="38">
        <v>83.33</v>
      </c>
      <c r="CQ7" s="38">
        <v>83.33</v>
      </c>
      <c r="CR7" s="38">
        <v>40.53</v>
      </c>
      <c r="CS7" s="38">
        <v>40.67</v>
      </c>
      <c r="CT7" s="38">
        <v>48.01</v>
      </c>
      <c r="CU7" s="38">
        <v>40.28</v>
      </c>
      <c r="CV7" s="38">
        <v>42.48</v>
      </c>
      <c r="CW7" s="38">
        <v>42.82</v>
      </c>
      <c r="CX7" s="38">
        <v>100</v>
      </c>
      <c r="CY7" s="38">
        <v>100</v>
      </c>
      <c r="CZ7" s="38">
        <v>100</v>
      </c>
      <c r="DA7" s="38">
        <v>100</v>
      </c>
      <c r="DB7" s="38">
        <v>100</v>
      </c>
      <c r="DC7" s="38">
        <v>90.28</v>
      </c>
      <c r="DD7" s="38">
        <v>89.47</v>
      </c>
      <c r="DE7" s="38">
        <v>91.18</v>
      </c>
      <c r="DF7" s="38">
        <v>90.78</v>
      </c>
      <c r="DG7" s="38">
        <v>90.73</v>
      </c>
      <c r="DH7" s="38">
        <v>90.04</v>
      </c>
      <c r="DI7" s="38">
        <v>34.35</v>
      </c>
      <c r="DJ7" s="38">
        <v>37.53</v>
      </c>
      <c r="DK7" s="38">
        <v>40.44</v>
      </c>
      <c r="DL7" s="38">
        <v>43.03</v>
      </c>
      <c r="DM7" s="38">
        <v>45.63</v>
      </c>
      <c r="DN7" s="38">
        <v>32.85</v>
      </c>
      <c r="DO7" s="38">
        <v>40.049999999999997</v>
      </c>
      <c r="DP7" s="38">
        <v>37.74</v>
      </c>
      <c r="DQ7" s="38">
        <v>40.36</v>
      </c>
      <c r="DR7" s="38">
        <v>34.76</v>
      </c>
      <c r="DS7" s="38">
        <v>34.76</v>
      </c>
      <c r="DT7" s="38">
        <v>0</v>
      </c>
      <c r="DU7" s="38">
        <v>0</v>
      </c>
      <c r="DV7" s="38">
        <v>0</v>
      </c>
      <c r="DW7" s="38">
        <v>0</v>
      </c>
      <c r="DX7" s="38">
        <v>0</v>
      </c>
      <c r="DY7" s="38">
        <v>0</v>
      </c>
      <c r="DZ7" s="38">
        <v>0</v>
      </c>
      <c r="EA7" s="38">
        <v>0</v>
      </c>
      <c r="EB7" s="38">
        <v>0</v>
      </c>
      <c r="EC7" s="38">
        <v>0</v>
      </c>
      <c r="ED7" s="38">
        <v>0</v>
      </c>
      <c r="EE7" s="38">
        <v>0</v>
      </c>
      <c r="EF7" s="38">
        <v>0</v>
      </c>
      <c r="EG7" s="38">
        <v>0</v>
      </c>
      <c r="EH7" s="38">
        <v>0</v>
      </c>
      <c r="EI7" s="38">
        <v>0</v>
      </c>
      <c r="EJ7" s="38">
        <v>0.02</v>
      </c>
      <c r="EK7" s="38">
        <v>0</v>
      </c>
      <c r="EL7" s="38">
        <v>0</v>
      </c>
      <c r="EM7" s="38">
        <v>0</v>
      </c>
      <c r="EN7" s="38">
        <v>0</v>
      </c>
      <c r="EO7" s="38">
        <v>0</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110</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2022-01-21T00:48:22Z</cp:lastPrinted>
  <dcterms:created xsi:type="dcterms:W3CDTF">2021-12-03T07:37:04Z</dcterms:created>
  <dcterms:modified xsi:type="dcterms:W3CDTF">2022-01-21T00:48:35Z</dcterms:modified>
  <cp:category/>
</cp:coreProperties>
</file>