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xuN1hIXgxT+MqJqFXL4fRphlUd/8moCOC3vNHve/P/qOyiUl3/GCJnxoazwTJUZq1PMsSF78iyoQ+IZgXBdHqQ==" workbookSaltValue="GLD/hH6lulW29mhfDKaa4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<sst xmlns="http://schemas.openxmlformats.org/spreadsheetml/2006/main" count="253" uniqueCount="118">
  <si>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</si>
  <si>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</si>
  <si>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</si>
  <si>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</si>
  <si>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</si>
  <si>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</si>
  <si>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</si>
  <si>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</si>
  <si>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</si>
  <si>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</si>
  <si>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</si>
  <si>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</si>
  <si>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</si>
  <si>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</si>
  <si>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</si>
  <si>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</si>
  <si>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</si>
  <si>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</si>
  <si>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</si>
  <si>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</si>
  <si>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</si>
  <si>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</si>
  <si>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</si>
  <si>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</si>
  <si>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</si>
  <si>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</si>
  <si>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</si>
  <si>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</si>
  <si>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</si>
  <si>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</si>
  <si>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</si>
  <si>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</si>
  <si>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</si>
  <si>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</si>
  <si>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</si>
  <si>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</si>
  <si>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</si>
  <si>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</si>
  <si>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</si>
  <si>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</si>
  <si>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</si>
  <si>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</si>
  <si>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</si>
  <si>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</si>
  <si>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</si>
  <si>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</si>
  <si>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</si>
  <si>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</si>
  <si>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</si>
  <si>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</si>
  <si>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</si>
  <si>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</si>
  <si>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</si>
  <si>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</si>
  <si>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</si>
  <si>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</si>
  <si>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</si>
  <si>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</si>
  <si>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</si>
  <si>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</si>
  <si>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</si>
  <si>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</si>
  <si>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</si>
  <si>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</si>
  <si>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</si>
  <si>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</si>
  <si>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</si>
  <si>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</si>
  <si>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</si>
  <si>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</si>
  <si>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</si>
  <si>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</si>
  <si>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</si>
  <si>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</si>
  <si>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</si>
  <si>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</si>
  <si>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</si>
  <si>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</si>
  <si>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</si>
  <si>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</si>
  <si>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</si>
  <si>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</si>
  <si>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</si>
  <si>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</si>
  <si>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</si>
  <si>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</si>
  <si>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</si>
  <si>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</si>
  <si>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</si>
  <si>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</si>
  <si>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</si>
  <si>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</si>
  <si>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</si>
  <si>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</si>
  <si>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</si>
  <si>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</si>
  <si>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</si>
  <si>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</si>
  <si>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</si>
  <si>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</si>
  <si>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</si>
  <si>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</si>
  <si>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</si>
  <si>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</si>
  <si>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</si>
  <si>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</si>
  <si>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</si>
  <si>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</si>
  <si>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</si>
  <si>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</si>
  <si>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</si>
  <si>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</si>
  <si>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</si>
  <si>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</si>
  <si>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</si>
  <si>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※公共と同様</t>
    <rPh sb="1" eb="3">
      <t>コウキョウ</t>
    </rPh>
    <rPh sb="4" eb="6">
      <t>ドウヨウ</t>
    </rPh>
    <phoneticPr fontId="4"/>
  </si>
  <si>
    <t>　本市における個別排水処理事業は、平成10年から建設着手している。法定耐用年数を経過した管渠等はない。
①有形固定資産減価償却率については、平成27年度の新規事業（クリエイタープラザ大型浄化槽等）の算入により、同比率が減少しているものの、増加傾向にある。
※下水道会計全体での数値は、以下〔全体総括〕を参照のこと。</t>
    <rPh sb="7" eb="9">
      <t>コベツ</t>
    </rPh>
    <rPh sb="9" eb="11">
      <t>ハイスイ</t>
    </rPh>
    <rPh sb="11" eb="13">
      <t>ショリ</t>
    </rPh>
    <rPh sb="13" eb="15">
      <t>ジギョウ</t>
    </rPh>
    <rPh sb="17" eb="19">
      <t>ヘイセイ</t>
    </rPh>
    <rPh sb="21" eb="22">
      <t>ネン</t>
    </rPh>
    <rPh sb="24" eb="26">
      <t>ケンセツ</t>
    </rPh>
    <rPh sb="26" eb="28">
      <t>チャクシュ</t>
    </rPh>
    <rPh sb="33" eb="35">
      <t>ホウテイ</t>
    </rPh>
    <rPh sb="35" eb="37">
      <t>タイヨウ</t>
    </rPh>
    <rPh sb="37" eb="39">
      <t>ネンスウ</t>
    </rPh>
    <rPh sb="40" eb="42">
      <t>ケイカ</t>
    </rPh>
    <rPh sb="44" eb="46">
      <t>カンキョ</t>
    </rPh>
    <rPh sb="46" eb="47">
      <t>トウ</t>
    </rPh>
    <rPh sb="53" eb="55">
      <t>ユウケイ</t>
    </rPh>
    <rPh sb="55" eb="57">
      <t>コテイ</t>
    </rPh>
    <rPh sb="57" eb="59">
      <t>シサン</t>
    </rPh>
    <rPh sb="59" eb="61">
      <t>ゲンカ</t>
    </rPh>
    <rPh sb="61" eb="63">
      <t>ショウキャク</t>
    </rPh>
    <rPh sb="63" eb="64">
      <t>リツ</t>
    </rPh>
    <rPh sb="70" eb="72">
      <t>ヘイセイ</t>
    </rPh>
    <rPh sb="74" eb="76">
      <t>ネンド</t>
    </rPh>
    <rPh sb="77" eb="79">
      <t>シンキ</t>
    </rPh>
    <rPh sb="79" eb="81">
      <t>ジギョウ</t>
    </rPh>
    <rPh sb="91" eb="93">
      <t>オオガタ</t>
    </rPh>
    <rPh sb="93" eb="96">
      <t>ジョウカソウ</t>
    </rPh>
    <rPh sb="96" eb="97">
      <t>トウ</t>
    </rPh>
    <rPh sb="99" eb="101">
      <t>サンニュウ</t>
    </rPh>
    <rPh sb="105" eb="106">
      <t>ドウ</t>
    </rPh>
    <rPh sb="106" eb="108">
      <t>ヒリツ</t>
    </rPh>
    <rPh sb="109" eb="111">
      <t>ゲンショウ</t>
    </rPh>
    <rPh sb="119" eb="121">
      <t>ゾウカ</t>
    </rPh>
    <rPh sb="121" eb="123">
      <t>ケイコウ</t>
    </rPh>
    <rPh sb="129" eb="132">
      <t>ゲスイドウ</t>
    </rPh>
    <rPh sb="132" eb="134">
      <t>カイケイ</t>
    </rPh>
    <rPh sb="134" eb="136">
      <t>ゼンタイ</t>
    </rPh>
    <rPh sb="138" eb="140">
      <t>スウチ</t>
    </rPh>
    <rPh sb="142" eb="144">
      <t>イカ</t>
    </rPh>
    <rPh sb="145" eb="147">
      <t>ゼンタイ</t>
    </rPh>
    <rPh sb="147" eb="149">
      <t>ソウカツ</t>
    </rPh>
    <rPh sb="151" eb="153">
      <t>サンショウ</t>
    </rPh>
    <phoneticPr fontId="4"/>
  </si>
  <si>
    <t>①経常収支比率については、毎年類似団体より低い数値となっており、経常損失を継続して計上している。
②累積欠損金比率については、毎年類似団体より高い数値となっており、累積欠損金を継続して計上している。
※本市では、複数事業の会計・経理を一体として行っており、下水道会計全体でバランスを取っている。平成22年度5月使用分より使用料の改定と一般会計からの繰入の見直しを組み合わせて行った。（下水道会計全体での数値は、以下〔全体総括〕を参照のこと。）
③流動比率については、クリエイタープラザを建設した平成27年度より引き続きマイナス計上となっている。
④企業債残高対事業規模比率については、類似団体と比較してやや高い数値を示している。
⑤経費回収率については、下水道使用料収入の減少に伴い低下している。100％を下回っているため、引き続き汚水処理経費の見直しと使用料収入の確保に努める。
⑧水洗化率については、類似団体よりも高い数値を示している。
※下水道会計全体での数値は、以下〔全体総括〕を参照のこと。</t>
    <rPh sb="1" eb="3">
      <t>ケイジョウ</t>
    </rPh>
    <rPh sb="3" eb="5">
      <t>シュウシ</t>
    </rPh>
    <rPh sb="5" eb="7">
      <t>ヒリツ</t>
    </rPh>
    <rPh sb="13" eb="15">
      <t>マイトシ</t>
    </rPh>
    <rPh sb="15" eb="17">
      <t>ルイジ</t>
    </rPh>
    <rPh sb="17" eb="19">
      <t>ダンタイ</t>
    </rPh>
    <rPh sb="21" eb="22">
      <t>ヒク</t>
    </rPh>
    <rPh sb="23" eb="25">
      <t>スウチ</t>
    </rPh>
    <rPh sb="32" eb="34">
      <t>ケイジョウ</t>
    </rPh>
    <rPh sb="34" eb="36">
      <t>ソンシツ</t>
    </rPh>
    <rPh sb="37" eb="39">
      <t>ケイゾク</t>
    </rPh>
    <rPh sb="41" eb="43">
      <t>ケイジョウ</t>
    </rPh>
    <rPh sb="50" eb="52">
      <t>ルイセキ</t>
    </rPh>
    <rPh sb="52" eb="54">
      <t>ケッソン</t>
    </rPh>
    <rPh sb="54" eb="55">
      <t>キン</t>
    </rPh>
    <rPh sb="55" eb="57">
      <t>ヒリツ</t>
    </rPh>
    <rPh sb="63" eb="65">
      <t>マイトシ</t>
    </rPh>
    <rPh sb="65" eb="67">
      <t>ルイジ</t>
    </rPh>
    <rPh sb="67" eb="69">
      <t>ダンタイ</t>
    </rPh>
    <rPh sb="71" eb="72">
      <t>タカ</t>
    </rPh>
    <rPh sb="73" eb="75">
      <t>スウチ</t>
    </rPh>
    <rPh sb="82" eb="84">
      <t>ルイセキ</t>
    </rPh>
    <rPh sb="84" eb="86">
      <t>ケッソン</t>
    </rPh>
    <rPh sb="86" eb="87">
      <t>キン</t>
    </rPh>
    <rPh sb="88" eb="90">
      <t>ケイゾク</t>
    </rPh>
    <rPh sb="92" eb="94">
      <t>ケイジョウ</t>
    </rPh>
    <rPh sb="106" eb="108">
      <t>フクスウ</t>
    </rPh>
    <rPh sb="108" eb="110">
      <t>ジギョウ</t>
    </rPh>
    <rPh sb="111" eb="113">
      <t>カイケイ</t>
    </rPh>
    <rPh sb="114" eb="116">
      <t>ケイリ</t>
    </rPh>
    <rPh sb="117" eb="119">
      <t>イッタイ</t>
    </rPh>
    <rPh sb="122" eb="123">
      <t>オコナ</t>
    </rPh>
    <rPh sb="128" eb="131">
      <t>ゲスイドウ</t>
    </rPh>
    <rPh sb="131" eb="133">
      <t>カイケイ</t>
    </rPh>
    <rPh sb="133" eb="135">
      <t>ゼンタイ</t>
    </rPh>
    <rPh sb="141" eb="142">
      <t>ト</t>
    </rPh>
    <rPh sb="147" eb="149">
      <t>ヘイセイ</t>
    </rPh>
    <rPh sb="151" eb="153">
      <t>ネンド</t>
    </rPh>
    <rPh sb="167" eb="169">
      <t>イッパン</t>
    </rPh>
    <rPh sb="169" eb="171">
      <t>カイケイ</t>
    </rPh>
    <rPh sb="174" eb="176">
      <t>クリイレ</t>
    </rPh>
    <rPh sb="177" eb="179">
      <t>ミナオ</t>
    </rPh>
    <rPh sb="181" eb="182">
      <t>ク</t>
    </rPh>
    <rPh sb="183" eb="184">
      <t>ア</t>
    </rPh>
    <rPh sb="187" eb="188">
      <t>オコナ</t>
    </rPh>
    <rPh sb="192" eb="195">
      <t>ゲスイドウ</t>
    </rPh>
    <rPh sb="195" eb="197">
      <t>カイケイ</t>
    </rPh>
    <rPh sb="197" eb="199">
      <t>ゼンタイ</t>
    </rPh>
    <rPh sb="201" eb="203">
      <t>スウチ</t>
    </rPh>
    <rPh sb="205" eb="207">
      <t>イカ</t>
    </rPh>
    <rPh sb="208" eb="210">
      <t>ゼンタイ</t>
    </rPh>
    <rPh sb="210" eb="212">
      <t>ソウカツ</t>
    </rPh>
    <rPh sb="214" eb="216">
      <t>サンショウ</t>
    </rPh>
    <rPh sb="223" eb="225">
      <t>リュウドウ</t>
    </rPh>
    <rPh sb="225" eb="227">
      <t>ヒリツ</t>
    </rPh>
    <rPh sb="243" eb="245">
      <t>ケンセツ</t>
    </rPh>
    <rPh sb="247" eb="249">
      <t>ヘイセイ</t>
    </rPh>
    <rPh sb="251" eb="252">
      <t>ネン</t>
    </rPh>
    <rPh sb="252" eb="253">
      <t>ド</t>
    </rPh>
    <rPh sb="255" eb="256">
      <t>ヒ</t>
    </rPh>
    <rPh sb="257" eb="258">
      <t>ツヅ</t>
    </rPh>
    <rPh sb="263" eb="265">
      <t>ケイジョウ</t>
    </rPh>
    <rPh sb="274" eb="276">
      <t>キギョウ</t>
    </rPh>
    <rPh sb="276" eb="277">
      <t>サイ</t>
    </rPh>
    <rPh sb="277" eb="279">
      <t>ザンダカ</t>
    </rPh>
    <rPh sb="279" eb="280">
      <t>タイ</t>
    </rPh>
    <rPh sb="280" eb="282">
      <t>ジギョウ</t>
    </rPh>
    <rPh sb="282" eb="284">
      <t>キボ</t>
    </rPh>
    <rPh sb="284" eb="286">
      <t>ヒリツ</t>
    </rPh>
    <rPh sb="292" eb="294">
      <t>ルイジ</t>
    </rPh>
    <rPh sb="294" eb="296">
      <t>ダンタイ</t>
    </rPh>
    <rPh sb="297" eb="299">
      <t>ヒカク</t>
    </rPh>
    <rPh sb="303" eb="304">
      <t>タカ</t>
    </rPh>
    <rPh sb="305" eb="307">
      <t>スウチ</t>
    </rPh>
    <rPh sb="308" eb="309">
      <t>シメ</t>
    </rPh>
    <rPh sb="316" eb="318">
      <t>ケイヒ</t>
    </rPh>
    <rPh sb="318" eb="320">
      <t>カイシュウ</t>
    </rPh>
    <rPh sb="320" eb="321">
      <t>リツ</t>
    </rPh>
    <rPh sb="327" eb="330">
      <t>ゲスイドウ</t>
    </rPh>
    <rPh sb="330" eb="333">
      <t>シヨウリョウ</t>
    </rPh>
    <rPh sb="333" eb="335">
      <t>シュウニュウ</t>
    </rPh>
    <rPh sb="336" eb="338">
      <t>ゲンショウ</t>
    </rPh>
    <rPh sb="339" eb="340">
      <t>トモナ</t>
    </rPh>
    <rPh sb="341" eb="343">
      <t>テイカ</t>
    </rPh>
    <rPh sb="353" eb="355">
      <t>シタマワ</t>
    </rPh>
    <rPh sb="362" eb="363">
      <t>ヒ</t>
    </rPh>
    <rPh sb="364" eb="365">
      <t>ツヅ</t>
    </rPh>
    <rPh sb="366" eb="368">
      <t>オスイ</t>
    </rPh>
    <rPh sb="368" eb="370">
      <t>ショリ</t>
    </rPh>
    <rPh sb="370" eb="372">
      <t>ケイヒ</t>
    </rPh>
    <rPh sb="373" eb="375">
      <t>ミナオ</t>
    </rPh>
    <rPh sb="377" eb="380">
      <t>シヨウリョウ</t>
    </rPh>
    <rPh sb="380" eb="382">
      <t>シュウニュウ</t>
    </rPh>
    <rPh sb="383" eb="385">
      <t>カクホ</t>
    </rPh>
    <rPh sb="386" eb="387">
      <t>ツト</t>
    </rPh>
    <rPh sb="392" eb="395">
      <t>スイセンカ</t>
    </rPh>
    <rPh sb="395" eb="396">
      <t>リツ</t>
    </rPh>
    <rPh sb="402" eb="404">
      <t>ルイジ</t>
    </rPh>
    <rPh sb="404" eb="406">
      <t>ダンタイ</t>
    </rPh>
    <rPh sb="409" eb="410">
      <t>タカ</t>
    </rPh>
    <rPh sb="411" eb="413">
      <t>スウチ</t>
    </rPh>
    <rPh sb="414" eb="415">
      <t>シメ</t>
    </rPh>
    <rPh sb="422" eb="425">
      <t>ゲスイドウ</t>
    </rPh>
    <rPh sb="425" eb="427">
      <t>カイケイ</t>
    </rPh>
    <rPh sb="427" eb="429">
      <t>ゼンタイ</t>
    </rPh>
    <rPh sb="431" eb="433">
      <t>スウチ</t>
    </rPh>
    <rPh sb="435" eb="437">
      <t>イカ</t>
    </rPh>
    <rPh sb="438" eb="440">
      <t>ゼンタイ</t>
    </rPh>
    <rPh sb="440" eb="442">
      <t>ソウカツ</t>
    </rPh>
    <rPh sb="444" eb="446">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</si>
</sst>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DF-4D38-9DED-094F39E603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DDF-4D38-9DED-094F39E603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117.65</c:v>
                </c:pt>
                <c:pt idx="1">
                  <c:v>117.65</c:v>
                </c:pt>
                <c:pt idx="2">
                  <c:v>114.71</c:v>
                </c:pt>
                <c:pt idx="3">
                  <c:v>114.71</c:v>
                </c:pt>
                <c:pt idx="4">
                  <c:v>111.76</c:v>
                </c:pt>
              </c:numCache>
            </c:numRef>
          </c:val>
          <c:extLst>
            <c:ext xmlns:c16="http://schemas.microsoft.com/office/drawing/2014/chart" uri="{C3380CC4-5D6E-409C-BE32-E72D297353CC}">
              <c16:uniqueId val="{00000000-80D2-42FB-B214-03BA8A7059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80D2-42FB-B214-03BA8A7059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99.28</c:v>
                </c:pt>
                <c:pt idx="3">
                  <c:v>100</c:v>
                </c:pt>
                <c:pt idx="4">
                  <c:v>100</c:v>
                </c:pt>
              </c:numCache>
            </c:numRef>
          </c:val>
          <c:extLst>
            <c:ext xmlns:c16="http://schemas.microsoft.com/office/drawing/2014/chart" uri="{C3380CC4-5D6E-409C-BE32-E72D297353CC}">
              <c16:uniqueId val="{00000000-0C14-4D9D-8B53-8E0C4307B4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0C14-4D9D-8B53-8E0C4307B4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36.15</c:v>
                </c:pt>
                <c:pt idx="1">
                  <c:v>42</c:v>
                </c:pt>
                <c:pt idx="2">
                  <c:v>34.67</c:v>
                </c:pt>
                <c:pt idx="3">
                  <c:v>37.57</c:v>
                </c:pt>
                <c:pt idx="4">
                  <c:v>41.96</c:v>
                </c:pt>
              </c:numCache>
            </c:numRef>
          </c:val>
          <c:extLst>
            <c:ext xmlns:c16="http://schemas.microsoft.com/office/drawing/2014/chart" uri="{C3380CC4-5D6E-409C-BE32-E72D297353CC}">
              <c16:uniqueId val="{00000000-7FAD-49B0-B559-0EC93AAE40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91.08</c:v>
                </c:pt>
                <c:pt idx="1">
                  <c:v>93.87</c:v>
                </c:pt>
                <c:pt idx="2">
                  <c:v>86.84</c:v>
                </c:pt>
                <c:pt idx="3">
                  <c:v>89.75</c:v>
                </c:pt>
                <c:pt idx="4">
                  <c:v>96.14</c:v>
                </c:pt>
              </c:numCache>
            </c:numRef>
          </c:val>
          <c:smooth val="0"/>
          <c:extLst>
            <c:ext xmlns:c16="http://schemas.microsoft.com/office/drawing/2014/chart" uri="{C3380CC4-5D6E-409C-BE32-E72D297353CC}">
              <c16:uniqueId val="{00000001-7FAD-49B0-B559-0EC93AAE40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25.1</c:v>
                </c:pt>
                <c:pt idx="1">
                  <c:v>28.81</c:v>
                </c:pt>
                <c:pt idx="2">
                  <c:v>32.869999999999997</c:v>
                </c:pt>
                <c:pt idx="3">
                  <c:v>36.880000000000003</c:v>
                </c:pt>
                <c:pt idx="4">
                  <c:v>40.950000000000003</c:v>
                </c:pt>
              </c:numCache>
            </c:numRef>
          </c:val>
          <c:extLst>
            <c:ext xmlns:c16="http://schemas.microsoft.com/office/drawing/2014/chart" uri="{C3380CC4-5D6E-409C-BE32-E72D297353CC}">
              <c16:uniqueId val="{00000000-748F-4ECC-98A0-50280C7881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40.67</c:v>
                </c:pt>
                <c:pt idx="1">
                  <c:v>42.61</c:v>
                </c:pt>
                <c:pt idx="2">
                  <c:v>44.22</c:v>
                </c:pt>
                <c:pt idx="3">
                  <c:v>39.64</c:v>
                </c:pt>
                <c:pt idx="4">
                  <c:v>33.75</c:v>
                </c:pt>
              </c:numCache>
            </c:numRef>
          </c:val>
          <c:smooth val="0"/>
          <c:extLst>
            <c:ext xmlns:c16="http://schemas.microsoft.com/office/drawing/2014/chart" uri="{C3380CC4-5D6E-409C-BE32-E72D297353CC}">
              <c16:uniqueId val="{00000001-748F-4ECC-98A0-50280C7881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D1-43C9-AD15-1C4DBC1929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D1-43C9-AD15-1C4DBC1929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1540.35</c:v>
                </c:pt>
                <c:pt idx="1">
                  <c:v>1855.49</c:v>
                </c:pt>
                <c:pt idx="2">
                  <c:v>2303.8200000000002</c:v>
                </c:pt>
                <c:pt idx="3">
                  <c:v>2721.81</c:v>
                </c:pt>
                <c:pt idx="4">
                  <c:v>3848.66</c:v>
                </c:pt>
              </c:numCache>
            </c:numRef>
          </c:val>
          <c:extLst>
            <c:ext xmlns:c16="http://schemas.microsoft.com/office/drawing/2014/chart" uri="{C3380CC4-5D6E-409C-BE32-E72D297353CC}">
              <c16:uniqueId val="{00000000-8AFA-4209-87DF-C36B9E9C014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213.24</c:v>
                </c:pt>
                <c:pt idx="1">
                  <c:v>231.75</c:v>
                </c:pt>
                <c:pt idx="2">
                  <c:v>254.32</c:v>
                </c:pt>
                <c:pt idx="3">
                  <c:v>249.76</c:v>
                </c:pt>
                <c:pt idx="4">
                  <c:v>237</c:v>
                </c:pt>
              </c:numCache>
            </c:numRef>
          </c:val>
          <c:smooth val="0"/>
          <c:extLst>
            <c:ext xmlns:c16="http://schemas.microsoft.com/office/drawing/2014/chart" uri="{C3380CC4-5D6E-409C-BE32-E72D297353CC}">
              <c16:uniqueId val="{00000001-8AFA-4209-87DF-C36B9E9C014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-160.72999999999999</c:v>
                </c:pt>
                <c:pt idx="1">
                  <c:v>-132.03</c:v>
                </c:pt>
                <c:pt idx="2">
                  <c:v>-381.08</c:v>
                </c:pt>
                <c:pt idx="3">
                  <c:v>-368.29</c:v>
                </c:pt>
                <c:pt idx="4">
                  <c:v>-271.61</c:v>
                </c:pt>
              </c:numCache>
            </c:numRef>
          </c:val>
          <c:extLst>
            <c:ext xmlns:c16="http://schemas.microsoft.com/office/drawing/2014/chart" uri="{C3380CC4-5D6E-409C-BE32-E72D297353CC}">
              <c16:uniqueId val="{00000000-63B7-46EC-A8F9-7003CC010F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380.85</c:v>
                </c:pt>
                <c:pt idx="1">
                  <c:v>322.36</c:v>
                </c:pt>
                <c:pt idx="2">
                  <c:v>277.89</c:v>
                </c:pt>
                <c:pt idx="3">
                  <c:v>256.37</c:v>
                </c:pt>
                <c:pt idx="4">
                  <c:v>135.35</c:v>
                </c:pt>
              </c:numCache>
            </c:numRef>
          </c:val>
          <c:smooth val="0"/>
          <c:extLst>
            <c:ext xmlns:c16="http://schemas.microsoft.com/office/drawing/2014/chart" uri="{C3380CC4-5D6E-409C-BE32-E72D297353CC}">
              <c16:uniqueId val="{00000001-63B7-46EC-A8F9-7003CC010F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1778.39</c:v>
                </c:pt>
                <c:pt idx="1">
                  <c:v>1971.68</c:v>
                </c:pt>
                <c:pt idx="2">
                  <c:v>1045.3399999999999</c:v>
                </c:pt>
                <c:pt idx="3">
                  <c:v>993.86</c:v>
                </c:pt>
                <c:pt idx="4">
                  <c:v>1110.6199999999999</c:v>
                </c:pt>
              </c:numCache>
            </c:numRef>
          </c:val>
          <c:extLst>
            <c:ext xmlns:c16="http://schemas.microsoft.com/office/drawing/2014/chart" uri="{C3380CC4-5D6E-409C-BE32-E72D297353CC}">
              <c16:uniqueId val="{00000000-B968-43F2-A9A6-1FE1B1229D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B968-43F2-A9A6-1FE1B1229D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31.35</c:v>
                </c:pt>
                <c:pt idx="1">
                  <c:v>64.3</c:v>
                </c:pt>
                <c:pt idx="2">
                  <c:v>31.42</c:v>
                </c:pt>
                <c:pt idx="3">
                  <c:v>38.6</c:v>
                </c:pt>
                <c:pt idx="4">
                  <c:v>32.14</c:v>
                </c:pt>
              </c:numCache>
            </c:numRef>
          </c:val>
          <c:extLst>
            <c:ext xmlns:c16="http://schemas.microsoft.com/office/drawing/2014/chart" uri="{C3380CC4-5D6E-409C-BE32-E72D297353CC}">
              <c16:uniqueId val="{00000000-D0D3-4CBC-BD0A-CF479ABC98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D0D3-4CBC-BD0A-CF479ABC98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626.42999999999995</c:v>
                </c:pt>
                <c:pt idx="1">
                  <c:v>296.73</c:v>
                </c:pt>
                <c:pt idx="2">
                  <c:v>607.66999999999996</c:v>
                </c:pt>
                <c:pt idx="3">
                  <c:v>493.72</c:v>
                </c:pt>
                <c:pt idx="4">
                  <c:v>482.34</c:v>
                </c:pt>
              </c:numCache>
            </c:numRef>
          </c:val>
          <c:extLst>
            <c:ext xmlns:c16="http://schemas.microsoft.com/office/drawing/2014/chart" uri="{C3380CC4-5D6E-409C-BE32-E72D297353CC}">
              <c16:uniqueId val="{00000000-9171-4E5C-A249-6DBF790554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9171-4E5C-A249-6DBF790554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49492</v>
      </c>
      <c r="AM8" s="51"/>
      <c r="AN8" s="51"/>
      <c r="AO8" s="51"/>
      <c r="AP8" s="51"/>
      <c r="AQ8" s="51"/>
      <c r="AR8" s="51"/>
      <c r="AS8" s="51"/>
      <c r="AT8" s="46">
        <f>データ!T6</f>
        <v>668.64</v>
      </c>
      <c r="AU8" s="46"/>
      <c r="AV8" s="46"/>
      <c r="AW8" s="46"/>
      <c r="AX8" s="46"/>
      <c r="AY8" s="46"/>
      <c r="AZ8" s="46"/>
      <c r="BA8" s="46"/>
      <c r="BB8" s="46">
        <f>データ!U6</f>
        <v>74.02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-42.79</v>
      </c>
      <c r="J10" s="46"/>
      <c r="K10" s="46"/>
      <c r="L10" s="46"/>
      <c r="M10" s="46"/>
      <c r="N10" s="46"/>
      <c r="O10" s="46"/>
      <c r="P10" s="46">
        <f>データ!P6</f>
        <v>0.27</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134</v>
      </c>
      <c r="AM10" s="51"/>
      <c r="AN10" s="51"/>
      <c r="AO10" s="51"/>
      <c r="AP10" s="51"/>
      <c r="AQ10" s="51"/>
      <c r="AR10" s="51"/>
      <c r="AS10" s="51"/>
      <c r="AT10" s="46">
        <f>データ!W6</f>
        <v>0.06</v>
      </c>
      <c r="AU10" s="46"/>
      <c r="AV10" s="46"/>
      <c r="AW10" s="46"/>
      <c r="AX10" s="46"/>
      <c r="AY10" s="46"/>
      <c r="AZ10" s="46"/>
      <c r="BA10" s="46"/>
      <c r="BB10" s="46">
        <f>データ!X6</f>
        <v>2233.33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UG9OUasJ8ddCUXQpcaBfzKNQNTVHURhoQ12FEnNpH9STIOwFXMWoncGXcj0P7LChTeXTs3H0KIT7C0SpesMp5w==" saltValue="97I8DfKnhygkA1Jliq0y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18</v>
      </c>
      <c r="F6" s="33">
        <f t="shared" si="3"/>
        <v>1</v>
      </c>
      <c r="G6" s="33">
        <f t="shared" si="3"/>
        <v>0</v>
      </c>
      <c r="H6" s="33" t="str">
        <f t="shared" si="3"/>
        <v>富山県　南砺市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-42.79</v>
      </c>
      <c r="P6" s="34">
        <f t="shared" si="3"/>
        <v>0.27</v>
      </c>
      <c r="Q6" s="34">
        <f t="shared" si="3"/>
        <v>100</v>
      </c>
      <c r="R6" s="34">
        <f t="shared" si="3"/>
        <v>3960</v>
      </c>
      <c r="S6" s="34">
        <f t="shared" si="3"/>
        <v>49492</v>
      </c>
      <c r="T6" s="34">
        <f t="shared" si="3"/>
        <v>668.64</v>
      </c>
      <c r="U6" s="34">
        <f t="shared" si="3"/>
        <v>74.02</v>
      </c>
      <c r="V6" s="34">
        <f t="shared" si="3"/>
        <v>134</v>
      </c>
      <c r="W6" s="34">
        <f t="shared" si="3"/>
        <v>0.06</v>
      </c>
      <c r="X6" s="34">
        <f t="shared" si="3"/>
        <v>2233.33</v>
      </c>
      <c r="Y6" s="35">
        <f>IF(Y7="",NA(),Y7)</f>
        <v>36.15</v>
      </c>
      <c r="Z6" s="35">
        <f t="shared" ref="Z6:AH6" si="4">IF(Z7="",NA(),Z7)</f>
        <v>42</v>
      </c>
      <c r="AA6" s="35">
        <f t="shared" si="4"/>
        <v>34.67</v>
      </c>
      <c r="AB6" s="35">
        <f t="shared" si="4"/>
        <v>37.57</v>
      </c>
      <c r="AC6" s="35">
        <f t="shared" si="4"/>
        <v>41.96</v>
      </c>
      <c r="AD6" s="35">
        <f t="shared" si="4"/>
        <v>91.08</v>
      </c>
      <c r="AE6" s="35">
        <f t="shared" si="4"/>
        <v>93.87</v>
      </c>
      <c r="AF6" s="35">
        <f t="shared" si="4"/>
        <v>86.84</v>
      </c>
      <c r="AG6" s="35">
        <f t="shared" si="4"/>
        <v>89.75</v>
      </c>
      <c r="AH6" s="35">
        <f t="shared" si="4"/>
        <v>96.14</v>
      </c>
      <c r="AI6" s="34" t="str">
        <f>IF(AI7="","",IF(AI7="-","【-】","【"&amp;SUBSTITUTE(TEXT(AI7,"#,##0.00"),"-","△")&amp;"】"))</f>
        <v>【97.34】</v>
      </c>
      <c r="AJ6" s="35">
        <f>IF(AJ7="",NA(),AJ7)</f>
        <v>1540.35</v>
      </c>
      <c r="AK6" s="35">
        <f t="shared" ref="AK6:AS6" si="5">IF(AK7="",NA(),AK7)</f>
        <v>1855.49</v>
      </c>
      <c r="AL6" s="35">
        <f t="shared" si="5"/>
        <v>2303.8200000000002</v>
      </c>
      <c r="AM6" s="35">
        <f t="shared" si="5"/>
        <v>2721.81</v>
      </c>
      <c r="AN6" s="35">
        <f t="shared" si="5"/>
        <v>3848.66</v>
      </c>
      <c r="AO6" s="35">
        <f t="shared" si="5"/>
        <v>213.24</v>
      </c>
      <c r="AP6" s="35">
        <f t="shared" si="5"/>
        <v>231.75</v>
      </c>
      <c r="AQ6" s="35">
        <f t="shared" si="5"/>
        <v>254.32</v>
      </c>
      <c r="AR6" s="35">
        <f t="shared" si="5"/>
        <v>249.76</v>
      </c>
      <c r="AS6" s="35">
        <f t="shared" si="5"/>
        <v>237</v>
      </c>
      <c r="AT6" s="34" t="str">
        <f>IF(AT7="","",IF(AT7="-","【-】","【"&amp;SUBSTITUTE(TEXT(AT7,"#,##0.00"),"-","△")&amp;"】"))</f>
        <v>【214.44】</v>
      </c>
      <c r="AU6" s="35">
        <f>IF(AU7="",NA(),AU7)</f>
        <v>-160.72999999999999</v>
      </c>
      <c r="AV6" s="35">
        <f t="shared" ref="AV6:BD6" si="6">IF(AV7="",NA(),AV7)</f>
        <v>-132.03</v>
      </c>
      <c r="AW6" s="35">
        <f t="shared" si="6"/>
        <v>-381.08</v>
      </c>
      <c r="AX6" s="35">
        <f t="shared" si="6"/>
        <v>-368.29</v>
      </c>
      <c r="AY6" s="35">
        <f t="shared" si="6"/>
        <v>-271.61</v>
      </c>
      <c r="AZ6" s="35">
        <f t="shared" si="6"/>
        <v>380.85</v>
      </c>
      <c r="BA6" s="35">
        <f t="shared" si="6"/>
        <v>322.36</v>
      </c>
      <c r="BB6" s="35">
        <f t="shared" si="6"/>
        <v>277.89</v>
      </c>
      <c r="BC6" s="35">
        <f t="shared" si="6"/>
        <v>256.37</v>
      </c>
      <c r="BD6" s="35">
        <f t="shared" si="6"/>
        <v>135.35</v>
      </c>
      <c r="BE6" s="34" t="str">
        <f>IF(BE7="","",IF(BE7="-","【-】","【"&amp;SUBSTITUTE(TEXT(BE7,"#,##0.00"),"-","△")&amp;"】"))</f>
        <v>【140.89】</v>
      </c>
      <c r="BF6" s="35">
        <f>IF(BF7="",NA(),BF7)</f>
        <v>1778.39</v>
      </c>
      <c r="BG6" s="35">
        <f t="shared" ref="BG6:BO6" si="7">IF(BG7="",NA(),BG7)</f>
        <v>1971.68</v>
      </c>
      <c r="BH6" s="35">
        <f t="shared" si="7"/>
        <v>1045.3399999999999</v>
      </c>
      <c r="BI6" s="35">
        <f t="shared" si="7"/>
        <v>993.86</v>
      </c>
      <c r="BJ6" s="35">
        <f t="shared" si="7"/>
        <v>1110.6199999999999</v>
      </c>
      <c r="BK6" s="35">
        <f t="shared" si="7"/>
        <v>566.35</v>
      </c>
      <c r="BL6" s="35">
        <f t="shared" si="7"/>
        <v>888.8</v>
      </c>
      <c r="BM6" s="35">
        <f t="shared" si="7"/>
        <v>855.65</v>
      </c>
      <c r="BN6" s="35">
        <f t="shared" si="7"/>
        <v>862.99</v>
      </c>
      <c r="BO6" s="35">
        <f t="shared" si="7"/>
        <v>782.91</v>
      </c>
      <c r="BP6" s="34" t="str">
        <f>IF(BP7="","",IF(BP7="-","【-】","【"&amp;SUBSTITUTE(TEXT(BP7,"#,##0.00"),"-","△")&amp;"】"))</f>
        <v>【780.89】</v>
      </c>
      <c r="BQ6" s="35">
        <f>IF(BQ7="",NA(),BQ7)</f>
        <v>31.35</v>
      </c>
      <c r="BR6" s="35">
        <f t="shared" ref="BR6:BZ6" si="8">IF(BR7="",NA(),BR7)</f>
        <v>64.3</v>
      </c>
      <c r="BS6" s="35">
        <f t="shared" si="8"/>
        <v>31.42</v>
      </c>
      <c r="BT6" s="35">
        <f t="shared" si="8"/>
        <v>38.6</v>
      </c>
      <c r="BU6" s="35">
        <f t="shared" si="8"/>
        <v>32.14</v>
      </c>
      <c r="BV6" s="35">
        <f t="shared" si="8"/>
        <v>52.27</v>
      </c>
      <c r="BW6" s="35">
        <f t="shared" si="8"/>
        <v>52.55</v>
      </c>
      <c r="BX6" s="35">
        <f t="shared" si="8"/>
        <v>52.23</v>
      </c>
      <c r="BY6" s="35">
        <f t="shared" si="8"/>
        <v>50.06</v>
      </c>
      <c r="BZ6" s="35">
        <f t="shared" si="8"/>
        <v>49.38</v>
      </c>
      <c r="CA6" s="34" t="str">
        <f>IF(CA7="","",IF(CA7="-","【-】","【"&amp;SUBSTITUTE(TEXT(CA7,"#,##0.00"),"-","△")&amp;"】"))</f>
        <v>【48.58】</v>
      </c>
      <c r="CB6" s="35">
        <f>IF(CB7="",NA(),CB7)</f>
        <v>626.42999999999995</v>
      </c>
      <c r="CC6" s="35">
        <f t="shared" ref="CC6:CK6" si="9">IF(CC7="",NA(),CC7)</f>
        <v>296.73</v>
      </c>
      <c r="CD6" s="35">
        <f t="shared" si="9"/>
        <v>607.66999999999996</v>
      </c>
      <c r="CE6" s="35">
        <f t="shared" si="9"/>
        <v>493.72</v>
      </c>
      <c r="CF6" s="35">
        <f t="shared" si="9"/>
        <v>482.34</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117.65</v>
      </c>
      <c r="CN6" s="35">
        <f t="shared" ref="CN6:CV6" si="10">IF(CN7="",NA(),CN7)</f>
        <v>117.65</v>
      </c>
      <c r="CO6" s="35">
        <f t="shared" si="10"/>
        <v>114.71</v>
      </c>
      <c r="CP6" s="35">
        <f t="shared" si="10"/>
        <v>114.71</v>
      </c>
      <c r="CQ6" s="35">
        <f t="shared" si="10"/>
        <v>111.76</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99.28</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5">
        <f>IF(DI7="",NA(),DI7)</f>
        <v>25.1</v>
      </c>
      <c r="DJ6" s="35">
        <f t="shared" ref="DJ6:DR6" si="12">IF(DJ7="",NA(),DJ7)</f>
        <v>28.81</v>
      </c>
      <c r="DK6" s="35">
        <f t="shared" si="12"/>
        <v>32.869999999999997</v>
      </c>
      <c r="DL6" s="35">
        <f t="shared" si="12"/>
        <v>36.880000000000003</v>
      </c>
      <c r="DM6" s="35">
        <f t="shared" si="12"/>
        <v>40.950000000000003</v>
      </c>
      <c r="DN6" s="35">
        <f t="shared" si="12"/>
        <v>40.67</v>
      </c>
      <c r="DO6" s="35">
        <f t="shared" si="12"/>
        <v>42.61</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162108</v>
      </c>
      <c r="D7" s="37">
        <v>46</v>
      </c>
      <c r="E7" s="37">
        <v>18</v>
      </c>
      <c r="F7" s="37">
        <v>1</v>
      </c>
      <c r="G7" s="37">
        <v>0</v>
      </c>
      <c r="H7" s="37" t="s">
        <v>96</v>
      </c>
      <c r="I7" s="37" t="s">
        <v>97</v>
      </c>
      <c r="J7" s="37" t="s">
        <v>98</v>
      </c>
      <c r="K7" s="37" t="s">
        <v>99</v>
      </c>
      <c r="L7" s="37" t="s">
        <v>100</v>
      </c>
      <c r="M7" s="37" t="s">
        <v>101</v>
      </c>
      <c r="N7" s="38" t="s">
        <v>102</v>
      </c>
      <c r="O7" s="38">
        <v>-42.79</v>
      </c>
      <c r="P7" s="38">
        <v>0.27</v>
      </c>
      <c r="Q7" s="38">
        <v>100</v>
      </c>
      <c r="R7" s="38">
        <v>3960</v>
      </c>
      <c r="S7" s="38">
        <v>49492</v>
      </c>
      <c r="T7" s="38">
        <v>668.64</v>
      </c>
      <c r="U7" s="38">
        <v>74.02</v>
      </c>
      <c r="V7" s="38">
        <v>134</v>
      </c>
      <c r="W7" s="38">
        <v>0.06</v>
      </c>
      <c r="X7" s="38">
        <v>2233.33</v>
      </c>
      <c r="Y7" s="38">
        <v>36.15</v>
      </c>
      <c r="Z7" s="38">
        <v>42</v>
      </c>
      <c r="AA7" s="38">
        <v>34.67</v>
      </c>
      <c r="AB7" s="38">
        <v>37.57</v>
      </c>
      <c r="AC7" s="38">
        <v>41.96</v>
      </c>
      <c r="AD7" s="38">
        <v>91.08</v>
      </c>
      <c r="AE7" s="38">
        <v>93.87</v>
      </c>
      <c r="AF7" s="38">
        <v>86.84</v>
      </c>
      <c r="AG7" s="38">
        <v>89.75</v>
      </c>
      <c r="AH7" s="38">
        <v>96.14</v>
      </c>
      <c r="AI7" s="38">
        <v>97.34</v>
      </c>
      <c r="AJ7" s="38">
        <v>1540.35</v>
      </c>
      <c r="AK7" s="38">
        <v>1855.49</v>
      </c>
      <c r="AL7" s="38">
        <v>2303.8200000000002</v>
      </c>
      <c r="AM7" s="38">
        <v>2721.81</v>
      </c>
      <c r="AN7" s="38">
        <v>3848.66</v>
      </c>
      <c r="AO7" s="38">
        <v>213.24</v>
      </c>
      <c r="AP7" s="38">
        <v>231.75</v>
      </c>
      <c r="AQ7" s="38">
        <v>254.32</v>
      </c>
      <c r="AR7" s="38">
        <v>249.76</v>
      </c>
      <c r="AS7" s="38">
        <v>237</v>
      </c>
      <c r="AT7" s="38">
        <v>214.44</v>
      </c>
      <c r="AU7" s="38">
        <v>-160.72999999999999</v>
      </c>
      <c r="AV7" s="38">
        <v>-132.03</v>
      </c>
      <c r="AW7" s="38">
        <v>-381.08</v>
      </c>
      <c r="AX7" s="38">
        <v>-368.29</v>
      </c>
      <c r="AY7" s="38">
        <v>-271.61</v>
      </c>
      <c r="AZ7" s="38">
        <v>380.85</v>
      </c>
      <c r="BA7" s="38">
        <v>322.36</v>
      </c>
      <c r="BB7" s="38">
        <v>277.89</v>
      </c>
      <c r="BC7" s="38">
        <v>256.37</v>
      </c>
      <c r="BD7" s="38">
        <v>135.35</v>
      </c>
      <c r="BE7" s="38">
        <v>140.88999999999999</v>
      </c>
      <c r="BF7" s="38">
        <v>1778.39</v>
      </c>
      <c r="BG7" s="38">
        <v>1971.68</v>
      </c>
      <c r="BH7" s="38">
        <v>1045.3399999999999</v>
      </c>
      <c r="BI7" s="38">
        <v>993.86</v>
      </c>
      <c r="BJ7" s="38">
        <v>1110.6199999999999</v>
      </c>
      <c r="BK7" s="38">
        <v>566.35</v>
      </c>
      <c r="BL7" s="38">
        <v>888.8</v>
      </c>
      <c r="BM7" s="38">
        <v>855.65</v>
      </c>
      <c r="BN7" s="38">
        <v>862.99</v>
      </c>
      <c r="BO7" s="38">
        <v>782.91</v>
      </c>
      <c r="BP7" s="38">
        <v>780.89</v>
      </c>
      <c r="BQ7" s="38">
        <v>31.35</v>
      </c>
      <c r="BR7" s="38">
        <v>64.3</v>
      </c>
      <c r="BS7" s="38">
        <v>31.42</v>
      </c>
      <c r="BT7" s="38">
        <v>38.6</v>
      </c>
      <c r="BU7" s="38">
        <v>32.14</v>
      </c>
      <c r="BV7" s="38">
        <v>52.27</v>
      </c>
      <c r="BW7" s="38">
        <v>52.55</v>
      </c>
      <c r="BX7" s="38">
        <v>52.23</v>
      </c>
      <c r="BY7" s="38">
        <v>50.06</v>
      </c>
      <c r="BZ7" s="38">
        <v>49.38</v>
      </c>
      <c r="CA7" s="38">
        <v>48.58</v>
      </c>
      <c r="CB7" s="38">
        <v>626.42999999999995</v>
      </c>
      <c r="CC7" s="38">
        <v>296.73</v>
      </c>
      <c r="CD7" s="38">
        <v>607.66999999999996</v>
      </c>
      <c r="CE7" s="38">
        <v>493.72</v>
      </c>
      <c r="CF7" s="38">
        <v>482.34</v>
      </c>
      <c r="CG7" s="38">
        <v>291.01</v>
      </c>
      <c r="CH7" s="38">
        <v>292.45</v>
      </c>
      <c r="CI7" s="38">
        <v>294.05</v>
      </c>
      <c r="CJ7" s="38">
        <v>309.22000000000003</v>
      </c>
      <c r="CK7" s="38">
        <v>316.97000000000003</v>
      </c>
      <c r="CL7" s="38">
        <v>328.08</v>
      </c>
      <c r="CM7" s="38">
        <v>117.65</v>
      </c>
      <c r="CN7" s="38">
        <v>117.65</v>
      </c>
      <c r="CO7" s="38">
        <v>114.71</v>
      </c>
      <c r="CP7" s="38">
        <v>114.71</v>
      </c>
      <c r="CQ7" s="38">
        <v>111.76</v>
      </c>
      <c r="CR7" s="38">
        <v>132.99</v>
      </c>
      <c r="CS7" s="38">
        <v>51.71</v>
      </c>
      <c r="CT7" s="38">
        <v>50.56</v>
      </c>
      <c r="CU7" s="38">
        <v>47.35</v>
      </c>
      <c r="CV7" s="38">
        <v>46.36</v>
      </c>
      <c r="CW7" s="38">
        <v>46.74</v>
      </c>
      <c r="CX7" s="38">
        <v>100</v>
      </c>
      <c r="CY7" s="38">
        <v>100</v>
      </c>
      <c r="CZ7" s="38">
        <v>99.28</v>
      </c>
      <c r="DA7" s="38">
        <v>100</v>
      </c>
      <c r="DB7" s="38">
        <v>100</v>
      </c>
      <c r="DC7" s="38">
        <v>82.94</v>
      </c>
      <c r="DD7" s="38">
        <v>82.91</v>
      </c>
      <c r="DE7" s="38">
        <v>83.85</v>
      </c>
      <c r="DF7" s="38">
        <v>81.209999999999994</v>
      </c>
      <c r="DG7" s="38">
        <v>83.08</v>
      </c>
      <c r="DH7" s="38">
        <v>81.12</v>
      </c>
      <c r="DI7" s="38">
        <v>25.1</v>
      </c>
      <c r="DJ7" s="38">
        <v>28.81</v>
      </c>
      <c r="DK7" s="38">
        <v>32.869999999999997</v>
      </c>
      <c r="DL7" s="38">
        <v>36.880000000000003</v>
      </c>
      <c r="DM7" s="38">
        <v>40.950000000000003</v>
      </c>
      <c r="DN7" s="38">
        <v>40.67</v>
      </c>
      <c r="DO7" s="38">
        <v>42.61</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2022-01-21T00:52:22Z</cp:lastPrinted>
  <dcterms:created xsi:type="dcterms:W3CDTF">2021-12-03T07:40:50Z</dcterms:created>
  <dcterms:modified xsi:type="dcterms:W3CDTF">2022-01-21T00:52:45Z</dcterms:modified>
  <cp:category/>
</cp:coreProperties>
</file>