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令和02年度決算分\"/>
    </mc:Choice>
  </mc:AlternateContent>
  <workbookProtection workbookAlgorithmName="SHA-512" workbookHashValue="0GqyuXccQ1U4rKRMJ0/S7NHBf3ChjN3r+rtRYVwslJRQHC8nIQuWHXJ3iHnVtHHygj9To9bDaHN4x7xIxVyC6Q==" workbookSaltValue="duFNh7iILfXKNeKJ8ucK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<sst xmlns="http://schemas.openxmlformats.org/spreadsheetml/2006/main" count="231" uniqueCount="117">
  <si>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</si>
  <si>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</si>
  <si>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</si>
  <si>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</si>
  <si>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</si>
  <si>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</si>
  <si>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</si>
  <si>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</si>
  <si>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</si>
  <si>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</si>
  <si>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</si>
  <si>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</si>
  <si>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</si>
  <si>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</si>
  <si>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</si>
  <si>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</si>
  <si>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</si>
  <si>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</si>
  <si>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</si>
  <si>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</si>
  <si>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</si>
  <si>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</si>
  <si>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</si>
  <si>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</si>
  <si>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</si>
  <si>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</si>
  <si>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</si>
  <si>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</si>
  <si>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</si>
  <si>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</si>
  <si>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</si>
  <si>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</si>
  <si>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</si>
  <si>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</si>
  <si>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</si>
  <si>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</si>
  <si>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</si>
  <si>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</si>
  <si>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</si>
  <si>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</si>
  <si>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</si>
  <si>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</si>
  <si>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</si>
  <si>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</si>
  <si>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</si>
  <si>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</si>
  <si>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</si>
  <si>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</si>
  <si>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</si>
  <si>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</si>
  <si>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</si>
  <si>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</si>
  <si>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</si>
  <si>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</si>
  <si>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</si>
  <si>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</si>
  <si>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</si>
  <si>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</si>
  <si>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</si>
  <si>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</si>
  <si>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</si>
  <si>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</si>
  <si>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</si>
  <si>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</si>
  <si>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</si>
  <si>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</si>
  <si>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</si>
  <si>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</si>
  <si>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</si>
  <si>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</si>
  <si>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</si>
  <si>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</si>
  <si>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</si>
  <si>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</si>
  <si>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</si>
  <si>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</si>
  <si>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</si>
  <si>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</si>
  <si>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</si>
  <si>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</si>
  <si>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</si>
  <si>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</si>
  <si>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</si>
  <si>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</si>
  <si>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</si>
  <si>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</si>
  <si>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</si>
  <si>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</si>
  <si>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</si>
  <si>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</si>
  <si>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</si>
  <si>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</si>
  <si>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</si>
  <si>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</si>
  <si>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</si>
  <si>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</si>
  <si>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</si>
  <si>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</si>
  <si>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</si>
  <si>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</si>
  <si>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</si>
  <si>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</si>
  <si>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</si>
  <si>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</si>
  <si>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</si>
  <si>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</si>
  <si>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</si>
  <si>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</si>
  <si>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</si>
  <si>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</si>
  <si>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</si>
  <si>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</si>
  <si>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</si>
  <si>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</si>
  <si>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・施設利用率は前年度より上昇しているが、今後は節水等による有収水量の減少が考えられ、これを踏まえて更新投資を検討する必要がある。
・水洗化率は前年度よりも向上している。今後も接続促進に努める必要がある。
</t>
    <rPh sb="1" eb="3">
      <t>ケイジョウ</t>
    </rPh>
    <rPh sb="3" eb="5">
      <t>シュウシ</t>
    </rPh>
    <rPh sb="5" eb="7">
      <t>ヒリツ</t>
    </rPh>
    <rPh sb="9" eb="11">
      <t>キギョウ</t>
    </rPh>
    <rPh sb="11" eb="12">
      <t>サイ</t>
    </rPh>
    <rPh sb="12" eb="14">
      <t>リソク</t>
    </rPh>
    <rPh sb="15" eb="17">
      <t>テイゲン</t>
    </rPh>
    <rPh sb="20" eb="23">
      <t>ゼンネンド</t>
    </rPh>
    <rPh sb="26" eb="28">
      <t>カイゼン</t>
    </rPh>
    <rPh sb="33" eb="35">
      <t>コンゴ</t>
    </rPh>
    <rPh sb="38" eb="40">
      <t>ケイコウ</t>
    </rPh>
    <rPh sb="41" eb="42">
      <t>ツヅ</t>
    </rPh>
    <rPh sb="46" eb="47">
      <t>オモ</t>
    </rPh>
    <rPh sb="255" eb="258">
      <t>ゲスイドウ</t>
    </rPh>
    <rPh sb="258" eb="260">
      <t>ジギョウ</t>
    </rPh>
    <rPh sb="260" eb="262">
      <t>カイケイ</t>
    </rPh>
    <rPh sb="267" eb="269">
      <t>ケイヒ</t>
    </rPh>
    <rPh sb="270" eb="272">
      <t>ゲンショウ</t>
    </rPh>
    <rPh sb="279" eb="281">
      <t>イゼン</t>
    </rPh>
    <rPh sb="330" eb="331">
      <t>ヨコ</t>
    </rPh>
    <rPh sb="386" eb="388">
      <t>シセツ</t>
    </rPh>
    <rPh sb="388" eb="391">
      <t>リヨウリツ</t>
    </rPh>
    <rPh sb="392" eb="395">
      <t>ゼンネンド</t>
    </rPh>
    <rPh sb="397" eb="399">
      <t>ジョウショウ</t>
    </rPh>
    <rPh sb="405" eb="407">
      <t>コンゴ</t>
    </rPh>
    <rPh sb="408" eb="410">
      <t>セッスイ</t>
    </rPh>
    <rPh sb="410" eb="411">
      <t>トウ</t>
    </rPh>
    <rPh sb="414" eb="416">
      <t>ユウシュウ</t>
    </rPh>
    <rPh sb="416" eb="418">
      <t>スイリョウ</t>
    </rPh>
    <rPh sb="419" eb="421">
      <t>ゲンショウ</t>
    </rPh>
    <rPh sb="422" eb="423">
      <t>カンガ</t>
    </rPh>
    <rPh sb="430" eb="431">
      <t>フ</t>
    </rPh>
    <rPh sb="434" eb="436">
      <t>コウシン</t>
    </rPh>
    <rPh sb="436" eb="438">
      <t>トウシ</t>
    </rPh>
    <rPh sb="439" eb="441">
      <t>ケントウ</t>
    </rPh>
    <rPh sb="443" eb="445">
      <t>ヒツヨウ</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</si>
  <si>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rPh sb="72" eb="74">
      <t>カンキョ</t>
    </rPh>
    <rPh sb="74" eb="77">
      <t>ロウキュウカ</t>
    </rPh>
    <rPh sb="77" eb="78">
      <t>リツ</t>
    </rPh>
    <rPh sb="79" eb="81">
      <t>タイヨウ</t>
    </rPh>
    <rPh sb="81" eb="83">
      <t>ネンスウ</t>
    </rPh>
    <rPh sb="84" eb="86">
      <t>ケイカ</t>
    </rPh>
    <rPh sb="88" eb="90">
      <t>カンキョ</t>
    </rPh>
    <rPh sb="102" eb="104">
      <t>コンゴ</t>
    </rPh>
    <rPh sb="105" eb="107">
      <t>コウシン</t>
    </rPh>
    <rPh sb="174" eb="176">
      <t>コンゴ</t>
    </rPh>
    <rPh sb="177" eb="179">
      <t>カンキョ</t>
    </rPh>
    <rPh sb="180" eb="183">
      <t>ロウキュウカ</t>
    </rPh>
    <rPh sb="184" eb="185">
      <t>アワ</t>
    </rPh>
    <rPh sb="187" eb="190">
      <t>ケイカクテキ</t>
    </rPh>
    <rPh sb="191" eb="193">
      <t>コウシン</t>
    </rPh>
    <rPh sb="194" eb="195">
      <t>オコナ</t>
    </rPh>
    <rPh sb="199" eb="201">
      <t>ヒツヨウ</t>
    </rPh>
    <phoneticPr fontId="15"/>
  </si>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</sst>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C-41C8-A38A-B48492B259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76C-41C8-A38A-B48492B259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c:v>
                </c:pt>
                <c:pt idx="1">
                  <c:v>71.5</c:v>
                </c:pt>
                <c:pt idx="2">
                  <c:v>72.25</c:v>
                </c:pt>
                <c:pt idx="3">
                  <c:v>78.63</c:v>
                </c:pt>
                <c:pt idx="4">
                  <c:v>90.88</c:v>
                </c:pt>
              </c:numCache>
            </c:numRef>
          </c:val>
          <c:extLst>
            <c:ext xmlns:c16="http://schemas.microsoft.com/office/drawing/2014/chart" uri="{C3380CC4-5D6E-409C-BE32-E72D297353CC}">
              <c16:uniqueId val="{00000000-AC5F-4635-A9F2-3A192BCAA3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C5F-4635-A9F2-3A192BCAA3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87.72</c:v>
                </c:pt>
                <c:pt idx="1">
                  <c:v>88.95</c:v>
                </c:pt>
                <c:pt idx="2">
                  <c:v>89.79</c:v>
                </c:pt>
                <c:pt idx="3">
                  <c:v>91.04</c:v>
                </c:pt>
                <c:pt idx="4">
                  <c:v>91.68</c:v>
                </c:pt>
              </c:numCache>
            </c:numRef>
          </c:val>
          <c:extLst>
            <c:ext xmlns:c16="http://schemas.microsoft.com/office/drawing/2014/chart" uri="{C3380CC4-5D6E-409C-BE32-E72D297353CC}">
              <c16:uniqueId val="{00000000-8B97-427D-89E7-7D62866C89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B97-427D-89E7-7D62866C89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116.19</c:v>
                </c:pt>
                <c:pt idx="1">
                  <c:v>117.16</c:v>
                </c:pt>
                <c:pt idx="2">
                  <c:v>117.8</c:v>
                </c:pt>
                <c:pt idx="3">
                  <c:v>120.56</c:v>
                </c:pt>
                <c:pt idx="4">
                  <c:v>121.24</c:v>
                </c:pt>
              </c:numCache>
            </c:numRef>
          </c:val>
          <c:extLst>
            <c:ext xmlns:c16="http://schemas.microsoft.com/office/drawing/2014/chart" uri="{C3380CC4-5D6E-409C-BE32-E72D297353CC}">
              <c16:uniqueId val="{00000000-5285-4E89-B716-CCC7831870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5285-4E89-B716-CCC7831870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12.23</c:v>
                </c:pt>
                <c:pt idx="1">
                  <c:v>14.5</c:v>
                </c:pt>
                <c:pt idx="2">
                  <c:v>16.760000000000002</c:v>
                </c:pt>
                <c:pt idx="3">
                  <c:v>19.059999999999999</c:v>
                </c:pt>
                <c:pt idx="4">
                  <c:v>21.34</c:v>
                </c:pt>
              </c:numCache>
            </c:numRef>
          </c:val>
          <c:extLst>
            <c:ext xmlns:c16="http://schemas.microsoft.com/office/drawing/2014/chart" uri="{C3380CC4-5D6E-409C-BE32-E72D297353CC}">
              <c16:uniqueId val="{00000000-AF38-4E43-92D3-5C6901E09F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AF38-4E43-92D3-5C6901E09F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5-48A6-AA1F-CF803A3019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D8C5-48A6-AA1F-CF803A3019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9-4572-ACBB-2AABBB2FF7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75B9-4572-ACBB-2AABBB2FF7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57.39</c:v>
                </c:pt>
                <c:pt idx="1">
                  <c:v>63.57</c:v>
                </c:pt>
                <c:pt idx="2">
                  <c:v>66.05</c:v>
                </c:pt>
                <c:pt idx="3">
                  <c:v>70.81</c:v>
                </c:pt>
                <c:pt idx="4">
                  <c:v>73.95</c:v>
                </c:pt>
              </c:numCache>
            </c:numRef>
          </c:val>
          <c:extLst>
            <c:ext xmlns:c16="http://schemas.microsoft.com/office/drawing/2014/chart" uri="{C3380CC4-5D6E-409C-BE32-E72D297353CC}">
              <c16:uniqueId val="{00000000-952E-4C00-9D6A-5A9E81E7F4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952E-4C00-9D6A-5A9E81E7F4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1350.49</c:v>
                </c:pt>
                <c:pt idx="1">
                  <c:v>1248.3599999999999</c:v>
                </c:pt>
                <c:pt idx="2">
                  <c:v>1114.78</c:v>
                </c:pt>
                <c:pt idx="3">
                  <c:v>1043.44</c:v>
                </c:pt>
                <c:pt idx="4">
                  <c:v>934.14</c:v>
                </c:pt>
              </c:numCache>
            </c:numRef>
          </c:val>
          <c:extLst>
            <c:ext xmlns:c16="http://schemas.microsoft.com/office/drawing/2014/chart" uri="{C3380CC4-5D6E-409C-BE32-E72D297353CC}">
              <c16:uniqueId val="{00000000-4989-4450-9A36-7A14D095E2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4989-4450-9A36-7A14D095E2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89.49</c:v>
                </c:pt>
                <c:pt idx="1">
                  <c:v>100</c:v>
                </c:pt>
                <c:pt idx="2">
                  <c:v>100</c:v>
                </c:pt>
                <c:pt idx="3">
                  <c:v>100</c:v>
                </c:pt>
                <c:pt idx="4">
                  <c:v>100</c:v>
                </c:pt>
              </c:numCache>
            </c:numRef>
          </c:val>
          <c:extLst>
            <c:ext xmlns:c16="http://schemas.microsoft.com/office/drawing/2014/chart" uri="{C3380CC4-5D6E-409C-BE32-E72D297353CC}">
              <c16:uniqueId val="{00000000-1880-44F6-94D8-9FA63C9CB8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1880-44F6-94D8-9FA63C9CB8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170.41</c:v>
                </c:pt>
                <c:pt idx="1">
                  <c:v>152.57</c:v>
                </c:pt>
                <c:pt idx="2">
                  <c:v>152.76</c:v>
                </c:pt>
                <c:pt idx="3">
                  <c:v>152.9</c:v>
                </c:pt>
                <c:pt idx="4">
                  <c:v>152.58000000000001</c:v>
                </c:pt>
              </c:numCache>
            </c:numRef>
          </c:val>
          <c:extLst>
            <c:ext xmlns:c16="http://schemas.microsoft.com/office/drawing/2014/chart" uri="{C3380CC4-5D6E-409C-BE32-E72D297353CC}">
              <c16:uniqueId val="{00000000-2244-4DC9-92A4-2D833749E8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244-4DC9-92A4-2D833749E8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富山県　射水市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92329</v>
      </c>
      <c r="AM8" s="69"/>
      <c r="AN8" s="69"/>
      <c r="AO8" s="69"/>
      <c r="AP8" s="69"/>
      <c r="AQ8" s="69"/>
      <c r="AR8" s="69"/>
      <c r="AS8" s="69"/>
      <c r="AT8" s="68">
        <f>データ!T6</f>
        <v>109.44</v>
      </c>
      <c r="AU8" s="68"/>
      <c r="AV8" s="68"/>
      <c r="AW8" s="68"/>
      <c r="AX8" s="68"/>
      <c r="AY8" s="68"/>
      <c r="AZ8" s="68"/>
      <c r="BA8" s="68"/>
      <c r="BB8" s="68">
        <f>データ!U6</f>
        <v>843.65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f>データ!O6</f>
        <v>56.76</v>
      </c>
      <c r="J10" s="68"/>
      <c r="K10" s="68"/>
      <c r="L10" s="68"/>
      <c r="M10" s="68"/>
      <c r="N10" s="68"/>
      <c r="O10" s="68"/>
      <c r="P10" s="68">
        <f>データ!P6</f>
        <v>19.11</v>
      </c>
      <c r="Q10" s="68"/>
      <c r="R10" s="68"/>
      <c r="S10" s="68"/>
      <c r="T10" s="68"/>
      <c r="U10" s="68"/>
      <c r="V10" s="68"/>
      <c r="W10" s="68">
        <f>データ!Q6</f>
        <v>75.959999999999994</v>
      </c>
      <c r="X10" s="68"/>
      <c r="Y10" s="68"/>
      <c r="Z10" s="68"/>
      <c r="AA10" s="68"/>
      <c r="AB10" s="68"/>
      <c r="AC10" s="68"/>
      <c r="AD10" s="69">
        <f>データ!R6</f>
        <v>3190</v>
      </c>
      <c r="AE10" s="69"/>
      <c r="AF10" s="69"/>
      <c r="AG10" s="69"/>
      <c r="AH10" s="69"/>
      <c r="AI10" s="69"/>
      <c r="AJ10" s="69"/>
      <c r="AK10" s="2"/>
      <c r="AL10" s="69">
        <f>データ!V6</f>
        <v>17605</v>
      </c>
      <c r="AM10" s="69"/>
      <c r="AN10" s="69"/>
      <c r="AO10" s="69"/>
      <c r="AP10" s="69"/>
      <c r="AQ10" s="69"/>
      <c r="AR10" s="69"/>
      <c r="AS10" s="69"/>
      <c r="AT10" s="68">
        <f>データ!W6</f>
        <v>6.89</v>
      </c>
      <c r="AU10" s="68"/>
      <c r="AV10" s="68"/>
      <c r="AW10" s="68"/>
      <c r="AX10" s="68"/>
      <c r="AY10" s="68"/>
      <c r="AZ10" s="68"/>
      <c r="BA10" s="68"/>
      <c r="BB10" s="68">
        <f>データ!X6</f>
        <v>2555.15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v6htIugdieFthfDWUQ8VZ0mlChGqMP6XebjbToc+2oBd/Vm68SAvi/1uaUfpU8dViMwBELZc1NI197hwPP49g==" saltValue="VWiKssLY+VaDLHGhzJWT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162116</v>
      </c>
      <c r="D6" s="33">
        <f t="shared" si="3"/>
        <v>46</v>
      </c>
      <c r="E6" s="33">
        <f t="shared" si="3"/>
        <v>17</v>
      </c>
      <c r="F6" s="33">
        <f t="shared" si="3"/>
        <v>4</v>
      </c>
      <c r="G6" s="33">
        <f t="shared" si="3"/>
        <v>0</v>
      </c>
      <c r="H6" s="33" t="str">
        <f t="shared" si="3"/>
        <v>富山県　射水市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56.76</v>
      </c>
      <c r="P6" s="34">
        <f t="shared" si="3"/>
        <v>19.11</v>
      </c>
      <c r="Q6" s="34">
        <f t="shared" si="3"/>
        <v>75.959999999999994</v>
      </c>
      <c r="R6" s="34">
        <f t="shared" si="3"/>
        <v>3190</v>
      </c>
      <c r="S6" s="34">
        <f t="shared" si="3"/>
        <v>92329</v>
      </c>
      <c r="T6" s="34">
        <f t="shared" si="3"/>
        <v>109.44</v>
      </c>
      <c r="U6" s="34">
        <f t="shared" si="3"/>
        <v>843.65</v>
      </c>
      <c r="V6" s="34">
        <f t="shared" si="3"/>
        <v>17605</v>
      </c>
      <c r="W6" s="34">
        <f t="shared" si="3"/>
        <v>6.89</v>
      </c>
      <c r="X6" s="34">
        <f t="shared" si="3"/>
        <v>2555.15</v>
      </c>
      <c r="Y6" s="35">
        <f>IF(Y7="",NA(),Y7)</f>
        <v>116.19</v>
      </c>
      <c r="Z6" s="35">
        <f t="shared" ref="Z6:AH6" si="4">IF(Z7="",NA(),Z7)</f>
        <v>117.16</v>
      </c>
      <c r="AA6" s="35">
        <f t="shared" si="4"/>
        <v>117.8</v>
      </c>
      <c r="AB6" s="35">
        <f t="shared" si="4"/>
        <v>120.56</v>
      </c>
      <c r="AC6" s="35">
        <f t="shared" si="4"/>
        <v>121.24</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57.39</v>
      </c>
      <c r="AV6" s="35">
        <f t="shared" ref="AV6:BD6" si="6">IF(AV7="",NA(),AV7)</f>
        <v>63.57</v>
      </c>
      <c r="AW6" s="35">
        <f t="shared" si="6"/>
        <v>66.05</v>
      </c>
      <c r="AX6" s="35">
        <f t="shared" si="6"/>
        <v>70.81</v>
      </c>
      <c r="AY6" s="35">
        <f t="shared" si="6"/>
        <v>73.95</v>
      </c>
      <c r="AZ6" s="35">
        <f t="shared" si="6"/>
        <v>46.78</v>
      </c>
      <c r="BA6" s="35">
        <f t="shared" si="6"/>
        <v>47.44</v>
      </c>
      <c r="BB6" s="35">
        <f t="shared" si="6"/>
        <v>49.18</v>
      </c>
      <c r="BC6" s="35">
        <f t="shared" si="6"/>
        <v>47.72</v>
      </c>
      <c r="BD6" s="35">
        <f t="shared" si="6"/>
        <v>44.24</v>
      </c>
      <c r="BE6" s="34" t="str">
        <f>IF(BE7="","",IF(BE7="-","【-】","【"&amp;SUBSTITUTE(TEXT(BE7,"#,##0.00"),"-","△")&amp;"】"))</f>
        <v>【45.34】</v>
      </c>
      <c r="BF6" s="35">
        <f>IF(BF7="",NA(),BF7)</f>
        <v>1350.49</v>
      </c>
      <c r="BG6" s="35">
        <f t="shared" ref="BG6:BO6" si="7">IF(BG7="",NA(),BG7)</f>
        <v>1248.3599999999999</v>
      </c>
      <c r="BH6" s="35">
        <f t="shared" si="7"/>
        <v>1114.78</v>
      </c>
      <c r="BI6" s="35">
        <f t="shared" si="7"/>
        <v>1043.44</v>
      </c>
      <c r="BJ6" s="35">
        <f t="shared" si="7"/>
        <v>934.14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89.49</v>
      </c>
      <c r="BR6" s="35">
        <f t="shared" ref="BR6:BZ6" si="8">IF(BR7="",NA(),BR7)</f>
        <v>100</v>
      </c>
      <c r="BS6" s="35">
        <f t="shared" si="8"/>
        <v>100</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170.41</v>
      </c>
      <c r="CC6" s="35">
        <f t="shared" ref="CC6:CK6" si="9">IF(CC7="",NA(),CC7)</f>
        <v>152.57</v>
      </c>
      <c r="CD6" s="35">
        <f t="shared" si="9"/>
        <v>152.76</v>
      </c>
      <c r="CE6" s="35">
        <f t="shared" si="9"/>
        <v>152.9</v>
      </c>
      <c r="CF6" s="35">
        <f t="shared" si="9"/>
        <v>152.58000000000001</v>
      </c>
      <c r="CG6" s="35">
        <f t="shared" si="9"/>
        <v>234.96</v>
      </c>
      <c r="CH6" s="35">
        <f t="shared" si="9"/>
        <v>221.81</v>
      </c>
      <c r="CI6" s="35">
        <f t="shared" si="9"/>
        <v>230.02</v>
      </c>
      <c r="CJ6" s="35">
        <f t="shared" si="9"/>
        <v>228.47</v>
      </c>
      <c r="CK6" s="35">
        <f t="shared" si="9"/>
        <v>224.88</v>
      </c>
      <c r="CL6" s="34" t="str">
        <f>IF(CL7="","",IF(CL7="-","【-】","【"&amp;SUBSTITUTE(TEXT(CL7,"#,##0.00"),"-","△")&amp;"】"))</f>
        <v>【215.41】</v>
      </c>
      <c r="CM6" s="35">
        <f>IF(CM7="",NA(),CM7)</f>
        <v>66</v>
      </c>
      <c r="CN6" s="35">
        <f t="shared" ref="CN6:CV6" si="10">IF(CN7="",NA(),CN7)</f>
        <v>71.5</v>
      </c>
      <c r="CO6" s="35">
        <f t="shared" si="10"/>
        <v>72.25</v>
      </c>
      <c r="CP6" s="35">
        <f t="shared" si="10"/>
        <v>78.63</v>
      </c>
      <c r="CQ6" s="35">
        <f t="shared" si="10"/>
        <v>90.88</v>
      </c>
      <c r="CR6" s="35">
        <f t="shared" si="10"/>
        <v>42.9</v>
      </c>
      <c r="CS6" s="35">
        <f t="shared" si="10"/>
        <v>43.36</v>
      </c>
      <c r="CT6" s="35">
        <f t="shared" si="10"/>
        <v>42.56</v>
      </c>
      <c r="CU6" s="35">
        <f t="shared" si="10"/>
        <v>42.47</v>
      </c>
      <c r="CV6" s="35">
        <f t="shared" si="10"/>
        <v>42.4</v>
      </c>
      <c r="CW6" s="34" t="str">
        <f>IF(CW7="","",IF(CW7="-","【-】","【"&amp;SUBSTITUTE(TEXT(CW7,"#,##0.00"),"-","△")&amp;"】"))</f>
        <v>【42.90】</v>
      </c>
      <c r="CX6" s="35">
        <f>IF(CX7="",NA(),CX7)</f>
        <v>87.72</v>
      </c>
      <c r="CY6" s="35">
        <f t="shared" ref="CY6:DG6" si="11">IF(CY7="",NA(),CY7)</f>
        <v>88.95</v>
      </c>
      <c r="CZ6" s="35">
        <f t="shared" si="11"/>
        <v>89.79</v>
      </c>
      <c r="DA6" s="35">
        <f t="shared" si="11"/>
        <v>91.04</v>
      </c>
      <c r="DB6" s="35">
        <f t="shared" si="11"/>
        <v>91.68</v>
      </c>
      <c r="DC6" s="35">
        <f t="shared" si="11"/>
        <v>83.5</v>
      </c>
      <c r="DD6" s="35">
        <f t="shared" si="11"/>
        <v>83.06</v>
      </c>
      <c r="DE6" s="35">
        <f t="shared" si="11"/>
        <v>83.32</v>
      </c>
      <c r="DF6" s="35">
        <f t="shared" si="11"/>
        <v>83.75</v>
      </c>
      <c r="DG6" s="35">
        <f t="shared" si="11"/>
        <v>84.19</v>
      </c>
      <c r="DH6" s="34" t="str">
        <f>IF(DH7="","",IF(DH7="-","【-】","【"&amp;SUBSTITUTE(TEXT(DH7,"#,##0.00"),"-","△")&amp;"】"))</f>
        <v>【84.75】</v>
      </c>
      <c r="DI6" s="35">
        <f>IF(DI7="",NA(),DI7)</f>
        <v>12.23</v>
      </c>
      <c r="DJ6" s="35">
        <f t="shared" ref="DJ6:DR6" si="12">IF(DJ7="",NA(),DJ7)</f>
        <v>14.5</v>
      </c>
      <c r="DK6" s="35">
        <f t="shared" si="12"/>
        <v>16.760000000000002</v>
      </c>
      <c r="DL6" s="35">
        <f t="shared" si="12"/>
        <v>19.059999999999999</v>
      </c>
      <c r="DM6" s="35">
        <f t="shared" si="12"/>
        <v>21.34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c r="A7" s="28"/>
      <c r="B7" s="37">
        <v>2020</v>
      </c>
      <c r="C7" s="37">
        <v>162116</v>
      </c>
      <c r="D7" s="37">
        <v>46</v>
      </c>
      <c r="E7" s="37">
        <v>17</v>
      </c>
      <c r="F7" s="37">
        <v>4</v>
      </c>
      <c r="G7" s="37">
        <v>0</v>
      </c>
      <c r="H7" s="37" t="s">
        <v>96</v>
      </c>
      <c r="I7" s="37" t="s">
        <v>97</v>
      </c>
      <c r="J7" s="37" t="s">
        <v>98</v>
      </c>
      <c r="K7" s="37" t="s">
        <v>99</v>
      </c>
      <c r="L7" s="37" t="s">
        <v>100</v>
      </c>
      <c r="M7" s="37" t="s">
        <v>101</v>
      </c>
      <c r="N7" s="38" t="s">
        <v>102</v>
      </c>
      <c r="O7" s="38">
        <v>56.76</v>
      </c>
      <c r="P7" s="38">
        <v>19.11</v>
      </c>
      <c r="Q7" s="38">
        <v>75.959999999999994</v>
      </c>
      <c r="R7" s="38">
        <v>3190</v>
      </c>
      <c r="S7" s="38">
        <v>92329</v>
      </c>
      <c r="T7" s="38">
        <v>109.44</v>
      </c>
      <c r="U7" s="38">
        <v>843.65</v>
      </c>
      <c r="V7" s="38">
        <v>17605</v>
      </c>
      <c r="W7" s="38">
        <v>6.89</v>
      </c>
      <c r="X7" s="38">
        <v>2555.15</v>
      </c>
      <c r="Y7" s="38">
        <v>116.19</v>
      </c>
      <c r="Z7" s="38">
        <v>117.16</v>
      </c>
      <c r="AA7" s="38">
        <v>117.8</v>
      </c>
      <c r="AB7" s="38">
        <v>120.56</v>
      </c>
      <c r="AC7" s="38">
        <v>121.24</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57.39</v>
      </c>
      <c r="AV7" s="38">
        <v>63.57</v>
      </c>
      <c r="AW7" s="38">
        <v>66.05</v>
      </c>
      <c r="AX7" s="38">
        <v>70.81</v>
      </c>
      <c r="AY7" s="38">
        <v>73.95</v>
      </c>
      <c r="AZ7" s="38">
        <v>46.78</v>
      </c>
      <c r="BA7" s="38">
        <v>47.44</v>
      </c>
      <c r="BB7" s="38">
        <v>49.18</v>
      </c>
      <c r="BC7" s="38">
        <v>47.72</v>
      </c>
      <c r="BD7" s="38">
        <v>44.24</v>
      </c>
      <c r="BE7" s="38">
        <v>45.34</v>
      </c>
      <c r="BF7" s="38">
        <v>1350.49</v>
      </c>
      <c r="BG7" s="38">
        <v>1248.3599999999999</v>
      </c>
      <c r="BH7" s="38">
        <v>1114.78</v>
      </c>
      <c r="BI7" s="38">
        <v>1043.44</v>
      </c>
      <c r="BJ7" s="38">
        <v>934.14</v>
      </c>
      <c r="BK7" s="38">
        <v>1298.9100000000001</v>
      </c>
      <c r="BL7" s="38">
        <v>1243.71</v>
      </c>
      <c r="BM7" s="38">
        <v>1194.1500000000001</v>
      </c>
      <c r="BN7" s="38">
        <v>1206.79</v>
      </c>
      <c r="BO7" s="38">
        <v>1258.43</v>
      </c>
      <c r="BP7" s="38">
        <v>1260.21</v>
      </c>
      <c r="BQ7" s="38">
        <v>89.49</v>
      </c>
      <c r="BR7" s="38">
        <v>100</v>
      </c>
      <c r="BS7" s="38">
        <v>100</v>
      </c>
      <c r="BT7" s="38">
        <v>100</v>
      </c>
      <c r="BU7" s="38">
        <v>100</v>
      </c>
      <c r="BV7" s="38">
        <v>69.87</v>
      </c>
      <c r="BW7" s="38">
        <v>74.3</v>
      </c>
      <c r="BX7" s="38">
        <v>72.260000000000005</v>
      </c>
      <c r="BY7" s="38">
        <v>71.84</v>
      </c>
      <c r="BZ7" s="38">
        <v>73.36</v>
      </c>
      <c r="CA7" s="38">
        <v>75.290000000000006</v>
      </c>
      <c r="CB7" s="38">
        <v>170.41</v>
      </c>
      <c r="CC7" s="38">
        <v>152.57</v>
      </c>
      <c r="CD7" s="38">
        <v>152.76</v>
      </c>
      <c r="CE7" s="38">
        <v>152.9</v>
      </c>
      <c r="CF7" s="38">
        <v>152.58000000000001</v>
      </c>
      <c r="CG7" s="38">
        <v>234.96</v>
      </c>
      <c r="CH7" s="38">
        <v>221.81</v>
      </c>
      <c r="CI7" s="38">
        <v>230.02</v>
      </c>
      <c r="CJ7" s="38">
        <v>228.47</v>
      </c>
      <c r="CK7" s="38">
        <v>224.88</v>
      </c>
      <c r="CL7" s="38">
        <v>215.41</v>
      </c>
      <c r="CM7" s="38">
        <v>66</v>
      </c>
      <c r="CN7" s="38">
        <v>71.5</v>
      </c>
      <c r="CO7" s="38">
        <v>72.25</v>
      </c>
      <c r="CP7" s="38">
        <v>78.63</v>
      </c>
      <c r="CQ7" s="38">
        <v>90.88</v>
      </c>
      <c r="CR7" s="38">
        <v>42.9</v>
      </c>
      <c r="CS7" s="38">
        <v>43.36</v>
      </c>
      <c r="CT7" s="38">
        <v>42.56</v>
      </c>
      <c r="CU7" s="38">
        <v>42.47</v>
      </c>
      <c r="CV7" s="38">
        <v>42.4</v>
      </c>
      <c r="CW7" s="38">
        <v>42.9</v>
      </c>
      <c r="CX7" s="38">
        <v>87.72</v>
      </c>
      <c r="CY7" s="38">
        <v>88.95</v>
      </c>
      <c r="CZ7" s="38">
        <v>89.79</v>
      </c>
      <c r="DA7" s="38">
        <v>91.04</v>
      </c>
      <c r="DB7" s="38">
        <v>91.68</v>
      </c>
      <c r="DC7" s="38">
        <v>83.5</v>
      </c>
      <c r="DD7" s="38">
        <v>83.06</v>
      </c>
      <c r="DE7" s="38">
        <v>83.32</v>
      </c>
      <c r="DF7" s="38">
        <v>83.75</v>
      </c>
      <c r="DG7" s="38">
        <v>84.19</v>
      </c>
      <c r="DH7" s="38">
        <v>84.75</v>
      </c>
      <c r="DI7" s="38">
        <v>12.23</v>
      </c>
      <c r="DJ7" s="38">
        <v>14.5</v>
      </c>
      <c r="DK7" s="38">
        <v>16.760000000000002</v>
      </c>
      <c r="DL7" s="38">
        <v>19.059999999999999</v>
      </c>
      <c r="DM7" s="38">
        <v>21.34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杉浦 寛之</cp:lastModifiedBy>
  <dcterms:created xsi:type="dcterms:W3CDTF">2021-12-03T07:23:40Z</dcterms:created>
  <dcterms:modified xsi:type="dcterms:W3CDTF">2022-01-12T00:59:31Z</dcterms:modified>
  <cp:category/>
</cp:coreProperties>
</file>