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市山\R3（R2年度分）経営比較分析表（R4.1.13県から照会）\経営比較分析表\R3経営比較分析表\14入善町\下水道（法非適用）\"/>
    </mc:Choice>
  </mc:AlternateContent>
  <workbookProtection workbookAlgorithmName="SHA-512" workbookHashValue="ho55LbKlFRVxhVTx8uguVy0UZ36A3yMDZHlCxHloyCmvtOTdlLLqxlR+63Wax5fxhxWXR4W3RV0/JMxzzMWO/g==" workbookSaltValue="cNmyuCCfK7Q2PLzntHQGe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<sst xmlns="http://schemas.openxmlformats.org/spreadsheetml/2006/main" count="237" uniqueCount="118">
  <si>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</si>
  <si>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</si>
  <si>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</si>
  <si>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</si>
  <si>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</si>
  <si>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</si>
  <si>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</si>
  <si>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</si>
  <si>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</si>
  <si>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</si>
  <si>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</si>
  <si>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</si>
  <si>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</si>
  <si>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</si>
  <si>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</si>
  <si>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</si>
  <si>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</si>
  <si>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</si>
  <si>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</si>
  <si>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</si>
  <si>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</si>
  <si>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</si>
  <si>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</si>
  <si>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</si>
  <si>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</si>
  <si>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</si>
  <si>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</si>
  <si>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</si>
  <si>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</si>
  <si>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</si>
  <si>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</si>
  <si>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</si>
  <si>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</si>
  <si>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</si>
  <si>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</si>
  <si>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</si>
  <si>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</si>
  <si>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</si>
  <si>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</si>
  <si>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</si>
  <si>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</si>
  <si>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</si>
  <si>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</si>
  <si>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</si>
  <si>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</si>
  <si>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</si>
  <si>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</si>
  <si>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</si>
  <si>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</si>
  <si>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</si>
  <si>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</si>
  <si>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</si>
  <si>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</si>
  <si>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</si>
  <si>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</si>
  <si>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</si>
  <si>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</si>
  <si>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</si>
  <si>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</si>
  <si>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</si>
  <si>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</si>
  <si>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</si>
  <si>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</si>
  <si>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</si>
  <si>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</si>
  <si>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</si>
  <si>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</si>
  <si>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</si>
  <si>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</si>
  <si>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</si>
  <si>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</si>
  <si>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</si>
  <si>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</si>
  <si>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</si>
  <si>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</si>
  <si>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</si>
  <si>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</si>
  <si>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</si>
  <si>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</si>
  <si>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</si>
  <si>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</si>
  <si>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</si>
  <si>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</si>
  <si>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</si>
  <si>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</si>
  <si>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</si>
  <si>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</si>
  <si>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</si>
  <si>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</si>
  <si>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</si>
  <si>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</si>
  <si>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</si>
  <si>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</si>
  <si>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</si>
  <si>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</si>
  <si>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</si>
  <si>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</si>
  <si>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</si>
  <si>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</si>
  <si>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</si>
  <si>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</si>
  <si>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</si>
  <si>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</si>
  <si>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</si>
  <si>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</si>
  <si>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</si>
  <si>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</si>
  <si>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</si>
  <si>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</si>
  <si>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</si>
  <si>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</si>
  <si>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</si>
  <si>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</si>
  <si>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</si>
  <si>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</si>
  <si>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人口減少とともに微減傾向にある。また、施設については、R1年度において、農業集落排水処理施設を廃止し、公共下水道処理施設に接続した。
⑧水洗化率
　比較的供用開始年度が早いエリアのため、普及率は微増傾向にある。
　</t>
    <rPh sb="187" eb="188">
      <t>ヨコ</t>
    </rPh>
    <rPh sb="292" eb="294">
      <t>シセツ</t>
    </rPh>
    <rPh sb="302" eb="304">
      <t>ネンド</t>
    </rPh>
    <rPh sb="309" eb="311">
      <t>ノウギョウ</t>
    </rPh>
    <rPh sb="311" eb="313">
      <t>シュウラク</t>
    </rPh>
    <rPh sb="313" eb="315">
      <t>ハイスイ</t>
    </rPh>
    <rPh sb="315" eb="317">
      <t>ショリ</t>
    </rPh>
    <rPh sb="317" eb="319">
      <t>シセツ</t>
    </rPh>
    <rPh sb="320" eb="322">
      <t>ハイシ</t>
    </rPh>
    <rPh sb="324" eb="326">
      <t>コウキョウ</t>
    </rPh>
    <rPh sb="326" eb="329">
      <t>ゲスイドウ</t>
    </rPh>
    <rPh sb="329" eb="331">
      <t>ショリ</t>
    </rPh>
    <rPh sb="331" eb="333">
      <t>シセツ</t>
    </rPh>
    <rPh sb="334" eb="336">
      <t>セツゾク</t>
    </rPh>
    <rPh sb="371" eb="373">
      <t>ビゾウ</t>
    </rPh>
    <phoneticPr fontId="4"/>
  </si>
  <si>
    <t>　本町の下水道事業は平成13年に供用開始し、20年程度経過している。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</si>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</sst>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12-40B3-9CD0-2EC161664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12-40B3-9CD0-2EC161664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72.27</c:v>
                </c:pt>
                <c:pt idx="1">
                  <c:v>73.94</c:v>
                </c:pt>
                <c:pt idx="2">
                  <c:v>71.52</c:v>
                </c:pt>
                <c:pt idx="3">
                  <c:v>61.97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1B-4FEE-99B7-BDC800B8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1B-4FEE-99B7-BDC800B89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85.74</c:v>
                </c:pt>
                <c:pt idx="1">
                  <c:v>88.66</c:v>
                </c:pt>
                <c:pt idx="2">
                  <c:v>88.93</c:v>
                </c:pt>
                <c:pt idx="3">
                  <c:v>89.99</c:v>
                </c:pt>
                <c:pt idx="4">
                  <c:v>90.94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D3-4D08-B030-1AF018B3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D3-4D08-B030-1AF018B33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61.56</c:v>
                </c:pt>
                <c:pt idx="1">
                  <c:v>65.319999999999993</c:v>
                </c:pt>
                <c:pt idx="2">
                  <c:v>70.790000000000006</c:v>
                </c:pt>
                <c:pt idx="3">
                  <c:v>71.09</c:v>
                </c:pt>
                <c:pt idx="4">
                  <c:v>81.53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D-40D4-A66D-5ACAE4A2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D-40D4-A66D-5ACAE4A2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D-4B43-9DCC-237D37AE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9D-4B43-9DCC-237D37AE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6-477D-8005-0B17BFDF2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96-477D-8005-0B17BFDF2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7-42C5-9D49-430F57E1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7-42C5-9D49-430F57E1B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00-4421-ACA3-441242C27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00-4421-ACA3-441242C27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4485.41</c:v>
                </c:pt>
                <c:pt idx="1">
                  <c:v>4311.33</c:v>
                </c:pt>
                <c:pt idx="2">
                  <c:v>4128.74</c:v>
                </c:pt>
                <c:pt idx="3">
                  <c:v>4014.42</c:v>
                </c:pt>
                <c:pt idx="4">
                  <c:v>3819.23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4EFF-93B6-5622FFC7A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1-4EFF-93B6-5622FFC7A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40.630000000000003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BE-BEDC-73CEEF08B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A-42BE-BEDC-73CEEF08B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370.06</c:v>
                </c:pt>
                <c:pt idx="1">
                  <c:v>150.13999999999999</c:v>
                </c:pt>
                <c:pt idx="2">
                  <c:v>153.88999999999999</c:v>
                </c:pt>
                <c:pt idx="3">
                  <c:v>156.88</c:v>
                </c:pt>
                <c:pt idx="4">
                  <c:v>155.63999999999999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26-4840-BF07-7E0E46E0C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6-4840-BF07-7E0E46E0C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B1" zoomScaleNormal="100" workbookViewId="0">
      <selection activeCell="BK28" sqref="BK2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24075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337.89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21.05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5033</v>
      </c>
      <c r="AM10" s="51"/>
      <c r="AN10" s="51"/>
      <c r="AO10" s="51"/>
      <c r="AP10" s="51"/>
      <c r="AQ10" s="51"/>
      <c r="AR10" s="51"/>
      <c r="AS10" s="51"/>
      <c r="AT10" s="46">
        <f>データ!W6</f>
        <v>3.17</v>
      </c>
      <c r="AU10" s="46"/>
      <c r="AV10" s="46"/>
      <c r="AW10" s="46"/>
      <c r="AX10" s="46"/>
      <c r="AY10" s="46"/>
      <c r="AZ10" s="46"/>
      <c r="BA10" s="46"/>
      <c r="BB10" s="46">
        <f>データ!X6</f>
        <v>1587.7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117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44</v>
      </c>
      <c r="N86" s="26" t="s">
        <v>44</v>
      </c>
      <c r="O86" s="26" t="str">
        <f>データ!EO6</f>
        <v>【0.16】</v>
      </c>
    </row>
  </sheetData>
  <sheetProtection algorithmName="SHA-512" hashValue="0JMJv2cHMXAzIl1g+/s2E8l8GhovZkaLkQqT6ViWoOXu+JoS1ZibksdgnM0/S+V5yHIXtsIgyBd1rsIxf7P53A==" saltValue="KJu1EAB1oB1ojxbeqyXr9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21.05</v>
      </c>
      <c r="Q6" s="34">
        <f t="shared" si="3"/>
        <v>85</v>
      </c>
      <c r="R6" s="34">
        <f t="shared" si="3"/>
        <v>3740</v>
      </c>
      <c r="S6" s="34">
        <f t="shared" si="3"/>
        <v>24075</v>
      </c>
      <c r="T6" s="34">
        <f t="shared" si="3"/>
        <v>71.25</v>
      </c>
      <c r="U6" s="34">
        <f t="shared" si="3"/>
        <v>337.89</v>
      </c>
      <c r="V6" s="34">
        <f t="shared" si="3"/>
        <v>5033</v>
      </c>
      <c r="W6" s="34">
        <f t="shared" si="3"/>
        <v>3.17</v>
      </c>
      <c r="X6" s="34">
        <f t="shared" si="3"/>
        <v>1587.7</v>
      </c>
      <c r="Y6" s="35">
        <f>IF(Y7="",NA(),Y7)</f>
        <v>61.56</v>
      </c>
      <c r="Z6" s="35">
        <f t="shared" ref="Z6:AH6" si="4">IF(Z7="",NA(),Z7)</f>
        <v>65.319999999999993</v>
      </c>
      <c r="AA6" s="35">
        <f t="shared" si="4"/>
        <v>70.790000000000006</v>
      </c>
      <c r="AB6" s="35">
        <f t="shared" si="4"/>
        <v>71.09</v>
      </c>
      <c r="AC6" s="35">
        <f t="shared" si="4"/>
        <v>81.53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4485.41</v>
      </c>
      <c r="BG6" s="35">
        <f t="shared" ref="BG6:BO6" si="7">IF(BG7="",NA(),BG7)</f>
        <v>4311.33</v>
      </c>
      <c r="BH6" s="35">
        <f t="shared" si="7"/>
        <v>4128.74</v>
      </c>
      <c r="BI6" s="35">
        <f t="shared" si="7"/>
        <v>4014.42</v>
      </c>
      <c r="BJ6" s="35">
        <f t="shared" si="7"/>
        <v>3819.23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40.630000000000003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370.06</v>
      </c>
      <c r="CC6" s="35">
        <f t="shared" ref="CC6:CK6" si="9">IF(CC7="",NA(),CC7)</f>
        <v>150.13999999999999</v>
      </c>
      <c r="CD6" s="35">
        <f t="shared" si="9"/>
        <v>153.88999999999999</v>
      </c>
      <c r="CE6" s="35">
        <f t="shared" si="9"/>
        <v>156.88</v>
      </c>
      <c r="CF6" s="35">
        <f t="shared" si="9"/>
        <v>155.63999999999999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72.27</v>
      </c>
      <c r="CN6" s="35">
        <f t="shared" ref="CN6:CV6" si="10">IF(CN7="",NA(),CN7)</f>
        <v>73.94</v>
      </c>
      <c r="CO6" s="35">
        <f t="shared" si="10"/>
        <v>71.52</v>
      </c>
      <c r="CP6" s="35">
        <f t="shared" si="10"/>
        <v>61.97</v>
      </c>
      <c r="CQ6" s="35" t="str">
        <f t="shared" si="10"/>
        <v>-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85.74</v>
      </c>
      <c r="CY6" s="35">
        <f t="shared" ref="CY6:DG6" si="11">IF(CY7="",NA(),CY7)</f>
        <v>88.66</v>
      </c>
      <c r="CZ6" s="35">
        <f t="shared" si="11"/>
        <v>88.93</v>
      </c>
      <c r="DA6" s="35">
        <f t="shared" si="11"/>
        <v>89.99</v>
      </c>
      <c r="DB6" s="35">
        <f t="shared" si="11"/>
        <v>90.94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15">
      <c r="A7" s="28"/>
      <c r="B7" s="37">
        <v>2020</v>
      </c>
      <c r="C7" s="37">
        <v>163422</v>
      </c>
      <c r="D7" s="37">
        <v>47</v>
      </c>
      <c r="E7" s="37">
        <v>17</v>
      </c>
      <c r="F7" s="37">
        <v>5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21.05</v>
      </c>
      <c r="Q7" s="38">
        <v>85</v>
      </c>
      <c r="R7" s="38">
        <v>3740</v>
      </c>
      <c r="S7" s="38">
        <v>24075</v>
      </c>
      <c r="T7" s="38">
        <v>71.25</v>
      </c>
      <c r="U7" s="38">
        <v>337.89</v>
      </c>
      <c r="V7" s="38">
        <v>5033</v>
      </c>
      <c r="W7" s="38">
        <v>3.17</v>
      </c>
      <c r="X7" s="38">
        <v>1587.7</v>
      </c>
      <c r="Y7" s="38">
        <v>61.56</v>
      </c>
      <c r="Z7" s="38">
        <v>65.319999999999993</v>
      </c>
      <c r="AA7" s="38">
        <v>70.790000000000006</v>
      </c>
      <c r="AB7" s="38">
        <v>71.09</v>
      </c>
      <c r="AC7" s="38">
        <v>81.53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4485.41</v>
      </c>
      <c r="BG7" s="38">
        <v>4311.33</v>
      </c>
      <c r="BH7" s="38">
        <v>4128.74</v>
      </c>
      <c r="BI7" s="38">
        <v>4014.42</v>
      </c>
      <c r="BJ7" s="38">
        <v>3819.23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40.630000000000003</v>
      </c>
      <c r="BR7" s="38">
        <v>100</v>
      </c>
      <c r="BS7" s="38">
        <v>100</v>
      </c>
      <c r="BT7" s="38">
        <v>100</v>
      </c>
      <c r="BU7" s="38">
        <v>100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370.06</v>
      </c>
      <c r="CC7" s="38">
        <v>150.13999999999999</v>
      </c>
      <c r="CD7" s="38">
        <v>153.88999999999999</v>
      </c>
      <c r="CE7" s="38">
        <v>156.88</v>
      </c>
      <c r="CF7" s="38">
        <v>155.63999999999999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72.27</v>
      </c>
      <c r="CN7" s="38">
        <v>73.94</v>
      </c>
      <c r="CO7" s="38">
        <v>71.52</v>
      </c>
      <c r="CP7" s="38">
        <v>61.97</v>
      </c>
      <c r="CQ7" s="38" t="s">
        <v>103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85.74</v>
      </c>
      <c r="CY7" s="38">
        <v>88.66</v>
      </c>
      <c r="CZ7" s="38">
        <v>88.93</v>
      </c>
      <c r="DA7" s="38">
        <v>89.99</v>
      </c>
      <c r="DB7" s="38">
        <v>90.94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2022-01-17T02:45:12Z</cp:lastPrinted>
  <dcterms:created xsi:type="dcterms:W3CDTF">2021-12-03T07:57:50Z</dcterms:created>
  <dcterms:modified xsi:type="dcterms:W3CDTF">2022-01-17T02:45:13Z</dcterms:modified>
  <cp:category/>
</cp:coreProperties>
</file>