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交通戦略企画課\1015原油高騰支援\06_要綱等\第７期（R7.7～R7.9）\01_鉄軌道・路線バス\事業者配布&amp;ホームページ用\"/>
    </mc:Choice>
  </mc:AlternateContent>
  <xr:revisionPtr revIDLastSave="0" documentId="14_{ACDEEDAE-AEC5-436B-8CAB-50E750379FB6}" xr6:coauthVersionLast="47" xr6:coauthVersionMax="47" xr10:uidLastSave="{00000000-0000-0000-0000-000000000000}"/>
  <bookViews>
    <workbookView xWindow="28680" yWindow="-120" windowWidth="29040" windowHeight="15720" xr2:uid="{1F5A344C-205B-4C5A-99F9-646447302F84}"/>
  </bookViews>
  <sheets>
    <sheet name="様式第1号の2①" sheetId="15" r:id="rId1"/>
    <sheet name="様式第1号の2②" sheetId="16" r:id="rId2"/>
    <sheet name="【記載例】様式第1号の2①" sheetId="21" r:id="rId3"/>
    <sheet name="【記載例】様式第1号の2②" sheetId="22" r:id="rId4"/>
  </sheets>
  <definedNames>
    <definedName name="_xlnm.Print_Area" localSheetId="2">【記載例】様式第1号の2①!$A$1:$K$43</definedName>
    <definedName name="_xlnm.Print_Area" localSheetId="3">【記載例】様式第1号の2②!$A$1:$W$46</definedName>
    <definedName name="_xlnm.Print_Area" localSheetId="0">様式第1号の2①!$A$1:$K$43</definedName>
    <definedName name="_xlnm.Print_Area" localSheetId="1">様式第1号の2②!$A$1:$W$46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9" i="16" l="1"/>
  <c r="R34" i="16"/>
  <c r="L34" i="16"/>
  <c r="K34" i="16"/>
  <c r="J34" i="16"/>
  <c r="I34" i="16"/>
  <c r="R33" i="16"/>
  <c r="O33" i="16"/>
  <c r="P33" i="16" s="1"/>
  <c r="B33" i="16"/>
  <c r="R32" i="16"/>
  <c r="O32" i="16"/>
  <c r="P32" i="16" s="1"/>
  <c r="T32" i="16" s="1"/>
  <c r="V32" i="16" s="1"/>
  <c r="B32" i="16"/>
  <c r="R31" i="16"/>
  <c r="T31" i="16" s="1"/>
  <c r="V31" i="16" s="1"/>
  <c r="P31" i="16"/>
  <c r="O31" i="16"/>
  <c r="B31" i="16"/>
  <c r="R30" i="16"/>
  <c r="T30" i="16" s="1"/>
  <c r="V30" i="16" s="1"/>
  <c r="O30" i="16"/>
  <c r="P30" i="16" s="1"/>
  <c r="B30" i="16"/>
  <c r="R29" i="16"/>
  <c r="O29" i="16"/>
  <c r="P29" i="16" s="1"/>
  <c r="B29" i="16"/>
  <c r="R28" i="16"/>
  <c r="O28" i="16"/>
  <c r="P28" i="16" s="1"/>
  <c r="T28" i="16" s="1"/>
  <c r="V28" i="16" s="1"/>
  <c r="B28" i="16"/>
  <c r="R27" i="16"/>
  <c r="T27" i="16" s="1"/>
  <c r="V27" i="16" s="1"/>
  <c r="P27" i="16"/>
  <c r="O27" i="16"/>
  <c r="B27" i="16"/>
  <c r="R26" i="16"/>
  <c r="O26" i="16"/>
  <c r="P26" i="16" s="1"/>
  <c r="B26" i="16"/>
  <c r="R25" i="16"/>
  <c r="T25" i="16" s="1"/>
  <c r="V25" i="16" s="1"/>
  <c r="O25" i="16"/>
  <c r="P25" i="16" s="1"/>
  <c r="B25" i="16"/>
  <c r="R24" i="16"/>
  <c r="O24" i="16"/>
  <c r="P24" i="16" s="1"/>
  <c r="T24" i="16" s="1"/>
  <c r="V24" i="16" s="1"/>
  <c r="B24" i="16"/>
  <c r="R23" i="16"/>
  <c r="T23" i="16" s="1"/>
  <c r="V23" i="16" s="1"/>
  <c r="P23" i="16"/>
  <c r="O23" i="16"/>
  <c r="B23" i="16"/>
  <c r="R22" i="16"/>
  <c r="O22" i="16"/>
  <c r="P22" i="16" s="1"/>
  <c r="B22" i="16"/>
  <c r="R21" i="16"/>
  <c r="O21" i="16"/>
  <c r="P21" i="16" s="1"/>
  <c r="B21" i="16"/>
  <c r="R20" i="16"/>
  <c r="O20" i="16"/>
  <c r="P20" i="16" s="1"/>
  <c r="T20" i="16" s="1"/>
  <c r="V20" i="16" s="1"/>
  <c r="B20" i="16"/>
  <c r="R19" i="16"/>
  <c r="T19" i="16" s="1"/>
  <c r="V19" i="16" s="1"/>
  <c r="P19" i="16"/>
  <c r="O19" i="16"/>
  <c r="B19" i="16"/>
  <c r="R18" i="16"/>
  <c r="O18" i="16"/>
  <c r="P18" i="16" s="1"/>
  <c r="B18" i="16"/>
  <c r="R17" i="16"/>
  <c r="O17" i="16"/>
  <c r="P17" i="16" s="1"/>
  <c r="B17" i="16"/>
  <c r="R16" i="16"/>
  <c r="O16" i="16"/>
  <c r="P16" i="16" s="1"/>
  <c r="T16" i="16" s="1"/>
  <c r="V16" i="16" s="1"/>
  <c r="B16" i="16"/>
  <c r="R15" i="16"/>
  <c r="T15" i="16" s="1"/>
  <c r="V15" i="16" s="1"/>
  <c r="P15" i="16"/>
  <c r="O15" i="16"/>
  <c r="B15" i="16"/>
  <c r="R14" i="16"/>
  <c r="O14" i="16"/>
  <c r="P14" i="16" s="1"/>
  <c r="B14" i="16"/>
  <c r="R13" i="16"/>
  <c r="O13" i="16"/>
  <c r="P13" i="16" s="1"/>
  <c r="B13" i="16"/>
  <c r="R12" i="16"/>
  <c r="O12" i="16"/>
  <c r="P12" i="16" s="1"/>
  <c r="T12" i="16" s="1"/>
  <c r="V12" i="16" s="1"/>
  <c r="B12" i="16"/>
  <c r="R11" i="16"/>
  <c r="T11" i="16" s="1"/>
  <c r="V11" i="16" s="1"/>
  <c r="P11" i="16"/>
  <c r="O11" i="16"/>
  <c r="B11" i="16"/>
  <c r="R10" i="16"/>
  <c r="O10" i="16"/>
  <c r="P10" i="16" s="1"/>
  <c r="B10" i="16"/>
  <c r="R9" i="16"/>
  <c r="O9" i="16"/>
  <c r="P9" i="16" s="1"/>
  <c r="B9" i="16"/>
  <c r="Z9" i="22"/>
  <c r="G33" i="21"/>
  <c r="G32" i="21"/>
  <c r="G31" i="21"/>
  <c r="G30" i="21"/>
  <c r="G29" i="21"/>
  <c r="G28" i="21"/>
  <c r="I33" i="21"/>
  <c r="I32" i="21"/>
  <c r="I31" i="21"/>
  <c r="I29" i="21"/>
  <c r="P34" i="22"/>
  <c r="L34" i="22"/>
  <c r="K34" i="22"/>
  <c r="J34" i="22"/>
  <c r="I34" i="22"/>
  <c r="Z33" i="22"/>
  <c r="Y33" i="22"/>
  <c r="R33" i="22"/>
  <c r="T33" i="22" s="1"/>
  <c r="V33" i="22" s="1"/>
  <c r="P33" i="22"/>
  <c r="O33" i="22"/>
  <c r="B33" i="22"/>
  <c r="Z32" i="22"/>
  <c r="Y32" i="22"/>
  <c r="R32" i="22"/>
  <c r="T32" i="22" s="1"/>
  <c r="V32" i="22" s="1"/>
  <c r="P32" i="22"/>
  <c r="O32" i="22"/>
  <c r="B32" i="22"/>
  <c r="Z31" i="22"/>
  <c r="Y31" i="22"/>
  <c r="R31" i="22"/>
  <c r="T31" i="22" s="1"/>
  <c r="V31" i="22" s="1"/>
  <c r="P31" i="22"/>
  <c r="O31" i="22"/>
  <c r="B31" i="22"/>
  <c r="Z30" i="22"/>
  <c r="Y30" i="22"/>
  <c r="R30" i="22"/>
  <c r="T30" i="22" s="1"/>
  <c r="V30" i="22" s="1"/>
  <c r="P30" i="22"/>
  <c r="O30" i="22"/>
  <c r="B30" i="22"/>
  <c r="Z29" i="22"/>
  <c r="Y29" i="22"/>
  <c r="R29" i="22"/>
  <c r="T29" i="22" s="1"/>
  <c r="V29" i="22" s="1"/>
  <c r="P29" i="22"/>
  <c r="O29" i="22"/>
  <c r="B29" i="22"/>
  <c r="Z28" i="22"/>
  <c r="Y28" i="22"/>
  <c r="R28" i="22"/>
  <c r="T28" i="22" s="1"/>
  <c r="V28" i="22" s="1"/>
  <c r="P28" i="22"/>
  <c r="O28" i="22"/>
  <c r="B28" i="22"/>
  <c r="Z27" i="22"/>
  <c r="Y27" i="22"/>
  <c r="R27" i="22"/>
  <c r="T27" i="22" s="1"/>
  <c r="V27" i="22" s="1"/>
  <c r="P27" i="22"/>
  <c r="O27" i="22"/>
  <c r="B27" i="22"/>
  <c r="Z26" i="22"/>
  <c r="Y26" i="22"/>
  <c r="R26" i="22"/>
  <c r="T26" i="22" s="1"/>
  <c r="V26" i="22" s="1"/>
  <c r="P26" i="22"/>
  <c r="O26" i="22"/>
  <c r="B26" i="22"/>
  <c r="Z25" i="22"/>
  <c r="Y25" i="22"/>
  <c r="R25" i="22"/>
  <c r="T25" i="22" s="1"/>
  <c r="V25" i="22" s="1"/>
  <c r="P25" i="22"/>
  <c r="O25" i="22"/>
  <c r="B25" i="22"/>
  <c r="Z24" i="22"/>
  <c r="Y24" i="22"/>
  <c r="R24" i="22"/>
  <c r="T24" i="22" s="1"/>
  <c r="V24" i="22" s="1"/>
  <c r="P24" i="22"/>
  <c r="O24" i="22"/>
  <c r="B24" i="22"/>
  <c r="Z23" i="22"/>
  <c r="Y23" i="22"/>
  <c r="R23" i="22"/>
  <c r="T23" i="22" s="1"/>
  <c r="V23" i="22" s="1"/>
  <c r="P23" i="22"/>
  <c r="O23" i="22"/>
  <c r="B23" i="22"/>
  <c r="Z22" i="22"/>
  <c r="Y22" i="22"/>
  <c r="R22" i="22"/>
  <c r="T22" i="22" s="1"/>
  <c r="V22" i="22" s="1"/>
  <c r="P22" i="22"/>
  <c r="O22" i="22"/>
  <c r="B22" i="22"/>
  <c r="Z21" i="22"/>
  <c r="Y21" i="22"/>
  <c r="R21" i="22"/>
  <c r="T21" i="22" s="1"/>
  <c r="V21" i="22" s="1"/>
  <c r="P21" i="22"/>
  <c r="O21" i="22"/>
  <c r="B21" i="22"/>
  <c r="Z20" i="22"/>
  <c r="Y20" i="22"/>
  <c r="R20" i="22"/>
  <c r="T20" i="22" s="1"/>
  <c r="V20" i="22" s="1"/>
  <c r="P20" i="22"/>
  <c r="O20" i="22"/>
  <c r="B20" i="22"/>
  <c r="Z19" i="22"/>
  <c r="Y19" i="22"/>
  <c r="R19" i="22"/>
  <c r="T19" i="22" s="1"/>
  <c r="V19" i="22" s="1"/>
  <c r="P19" i="22"/>
  <c r="O19" i="22"/>
  <c r="B19" i="22"/>
  <c r="Z18" i="22"/>
  <c r="Y18" i="22"/>
  <c r="R18" i="22"/>
  <c r="T18" i="22" s="1"/>
  <c r="V18" i="22" s="1"/>
  <c r="P18" i="22"/>
  <c r="O18" i="22"/>
  <c r="B18" i="22"/>
  <c r="Z17" i="22"/>
  <c r="Y17" i="22"/>
  <c r="R17" i="22"/>
  <c r="T17" i="22" s="1"/>
  <c r="V17" i="22" s="1"/>
  <c r="P17" i="22"/>
  <c r="O17" i="22"/>
  <c r="B17" i="22"/>
  <c r="Z16" i="22"/>
  <c r="Y16" i="22"/>
  <c r="R16" i="22"/>
  <c r="T16" i="22" s="1"/>
  <c r="V16" i="22" s="1"/>
  <c r="P16" i="22"/>
  <c r="O16" i="22"/>
  <c r="B16" i="22"/>
  <c r="Z15" i="22"/>
  <c r="Y15" i="22"/>
  <c r="R15" i="22"/>
  <c r="T15" i="22" s="1"/>
  <c r="V15" i="22" s="1"/>
  <c r="P15" i="22"/>
  <c r="O15" i="22"/>
  <c r="B15" i="22"/>
  <c r="Z14" i="22"/>
  <c r="Y14" i="22"/>
  <c r="R14" i="22"/>
  <c r="T14" i="22" s="1"/>
  <c r="V14" i="22" s="1"/>
  <c r="P14" i="22"/>
  <c r="O14" i="22"/>
  <c r="Z13" i="22"/>
  <c r="Y13" i="22"/>
  <c r="R13" i="22"/>
  <c r="T13" i="22" s="1"/>
  <c r="V13" i="22" s="1"/>
  <c r="P13" i="22"/>
  <c r="O13" i="22"/>
  <c r="Z12" i="22"/>
  <c r="Y12" i="22"/>
  <c r="R12" i="22"/>
  <c r="T12" i="22" s="1"/>
  <c r="V12" i="22" s="1"/>
  <c r="P12" i="22"/>
  <c r="O12" i="22"/>
  <c r="Y11" i="22"/>
  <c r="R11" i="22"/>
  <c r="T11" i="22" s="1"/>
  <c r="V11" i="22" s="1"/>
  <c r="I30" i="21" s="1"/>
  <c r="P11" i="22"/>
  <c r="O11" i="22"/>
  <c r="Z10" i="22"/>
  <c r="Y10" i="22"/>
  <c r="R10" i="22"/>
  <c r="T10" i="22" s="1"/>
  <c r="V10" i="22" s="1"/>
  <c r="P10" i="22"/>
  <c r="O10" i="22"/>
  <c r="Y9" i="22"/>
  <c r="R9" i="22"/>
  <c r="T9" i="22" s="1"/>
  <c r="P9" i="22"/>
  <c r="O9" i="22"/>
  <c r="B9" i="22"/>
  <c r="F28" i="21"/>
  <c r="E28" i="21"/>
  <c r="C28" i="21"/>
  <c r="T13" i="16" l="1"/>
  <c r="V13" i="16" s="1"/>
  <c r="T18" i="16"/>
  <c r="V18" i="16" s="1"/>
  <c r="T33" i="16"/>
  <c r="V33" i="16" s="1"/>
  <c r="P34" i="16"/>
  <c r="T21" i="16"/>
  <c r="V21" i="16" s="1"/>
  <c r="T26" i="16"/>
  <c r="V26" i="16" s="1"/>
  <c r="T9" i="16"/>
  <c r="T14" i="16"/>
  <c r="V14" i="16" s="1"/>
  <c r="T29" i="16"/>
  <c r="V29" i="16" s="1"/>
  <c r="T17" i="16"/>
  <c r="V17" i="16" s="1"/>
  <c r="T22" i="16"/>
  <c r="V22" i="16" s="1"/>
  <c r="T10" i="16"/>
  <c r="V10" i="16" s="1"/>
  <c r="Z11" i="22"/>
  <c r="R34" i="22"/>
  <c r="G39" i="21" s="1"/>
  <c r="T34" i="22"/>
  <c r="V9" i="22"/>
  <c r="B10" i="22"/>
  <c r="B11" i="22" s="1"/>
  <c r="V9" i="16" l="1"/>
  <c r="V34" i="16" s="1"/>
  <c r="T34" i="16"/>
  <c r="V34" i="22"/>
  <c r="I39" i="21" s="1"/>
  <c r="D21" i="21" s="1"/>
  <c r="I28" i="21"/>
  <c r="B12" i="22"/>
  <c r="B13" i="22" s="1"/>
  <c r="E30" i="21"/>
  <c r="C30" i="21"/>
  <c r="F29" i="21"/>
  <c r="F30" i="21"/>
  <c r="E29" i="21"/>
  <c r="F31" i="21"/>
  <c r="C29" i="21"/>
  <c r="E31" i="21"/>
  <c r="C31" i="21"/>
  <c r="C35" i="21" l="1"/>
  <c r="E32" i="21"/>
  <c r="C37" i="21"/>
  <c r="F33" i="21"/>
  <c r="E34" i="21"/>
  <c r="C36" i="21"/>
  <c r="E39" i="21"/>
  <c r="F37" i="21"/>
  <c r="E37" i="21"/>
  <c r="B14" i="22"/>
  <c r="E33" i="21" s="1"/>
  <c r="F32" i="21"/>
  <c r="F36" i="21"/>
  <c r="F35" i="21"/>
  <c r="E35" i="21"/>
  <c r="E36" i="21"/>
  <c r="F34" i="21"/>
  <c r="C34" i="21"/>
  <c r="C32" i="21"/>
  <c r="C33" i="21" l="1"/>
  <c r="Z33" i="16" l="1"/>
  <c r="Y33" i="16"/>
  <c r="Z32" i="16"/>
  <c r="Y32" i="16"/>
  <c r="Z31" i="16"/>
  <c r="Y31" i="16"/>
  <c r="Z30" i="16"/>
  <c r="Y30" i="16"/>
  <c r="Z29" i="16"/>
  <c r="Y29" i="16"/>
  <c r="Z28" i="16"/>
  <c r="Y28" i="16"/>
  <c r="Z27" i="16"/>
  <c r="Y27" i="16"/>
  <c r="Z26" i="16"/>
  <c r="Y26" i="16"/>
  <c r="Z25" i="16"/>
  <c r="Y25" i="16"/>
  <c r="Z24" i="16"/>
  <c r="Y24" i="16"/>
  <c r="Z23" i="16"/>
  <c r="Y23" i="16"/>
  <c r="Z22" i="16"/>
  <c r="Y22" i="16"/>
  <c r="Z21" i="16"/>
  <c r="Y21" i="16"/>
  <c r="Z20" i="16"/>
  <c r="Y20" i="16"/>
  <c r="Z19" i="16"/>
  <c r="Y19" i="16"/>
  <c r="Z18" i="16"/>
  <c r="Y18" i="16"/>
  <c r="Z17" i="16"/>
  <c r="Y17" i="16"/>
  <c r="Z16" i="16"/>
  <c r="Y16" i="16"/>
  <c r="Z15" i="16"/>
  <c r="Y15" i="16"/>
  <c r="Z14" i="16"/>
  <c r="Y14" i="16"/>
  <c r="Z13" i="16"/>
  <c r="Y13" i="16"/>
  <c r="Z12" i="16"/>
  <c r="Y12" i="16"/>
  <c r="Z11" i="16"/>
  <c r="Y11" i="16"/>
  <c r="Y9" i="16" l="1"/>
  <c r="Y10" i="16"/>
  <c r="Z10"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I3" authorId="0" shapeId="0" xr:uid="{1C8638D3-C12F-4715-A0F5-C90986F90CB0}">
      <text>
        <r>
          <rPr>
            <sz val="11"/>
            <color indexed="81"/>
            <rFont val="MS P ゴシック"/>
            <family val="3"/>
            <charset val="128"/>
          </rPr>
          <t>文書番号を定めていない場合は記載不要です。</t>
        </r>
      </text>
    </comment>
  </commentList>
</comments>
</file>

<file path=xl/sharedStrings.xml><?xml version="1.0" encoding="utf-8"?>
<sst xmlns="http://schemas.openxmlformats.org/spreadsheetml/2006/main" count="226" uniqueCount="88">
  <si>
    <t>申請
番号</t>
    <rPh sb="0" eb="2">
      <t>シンセイ</t>
    </rPh>
    <rPh sb="3" eb="5">
      <t>バンゴウ</t>
    </rPh>
    <phoneticPr fontId="2"/>
  </si>
  <si>
    <t>起点</t>
    <rPh sb="0" eb="2">
      <t>キテン</t>
    </rPh>
    <phoneticPr fontId="2"/>
  </si>
  <si>
    <t>主   な
経由地</t>
    <rPh sb="0" eb="1">
      <t>オモ</t>
    </rPh>
    <rPh sb="6" eb="8">
      <t>ケイユ</t>
    </rPh>
    <rPh sb="8" eb="9">
      <t>チ</t>
    </rPh>
    <phoneticPr fontId="2"/>
  </si>
  <si>
    <t>終点</t>
    <rPh sb="0" eb="2">
      <t>シュウテン</t>
    </rPh>
    <phoneticPr fontId="2"/>
  </si>
  <si>
    <t>㎞</t>
    <phoneticPr fontId="2"/>
  </si>
  <si>
    <t>回</t>
    <rPh sb="0" eb="1">
      <t>カイ</t>
    </rPh>
    <phoneticPr fontId="2"/>
  </si>
  <si>
    <t>円</t>
    <rPh sb="0" eb="1">
      <t>エン</t>
    </rPh>
    <phoneticPr fontId="2"/>
  </si>
  <si>
    <t>千円</t>
    <rPh sb="0" eb="1">
      <t>セン</t>
    </rPh>
    <rPh sb="1" eb="2">
      <t>エン</t>
    </rPh>
    <phoneticPr fontId="2"/>
  </si>
  <si>
    <t>計</t>
    <rPh sb="0" eb="1">
      <t>ケイ</t>
    </rPh>
    <phoneticPr fontId="2"/>
  </si>
  <si>
    <t>【記載要領】</t>
    <rPh sb="1" eb="3">
      <t>キサイ</t>
    </rPh>
    <rPh sb="3" eb="5">
      <t>ヨウリョウ</t>
    </rPh>
    <phoneticPr fontId="2"/>
  </si>
  <si>
    <t>【添付書類】</t>
    <rPh sb="1" eb="3">
      <t>テンプ</t>
    </rPh>
    <rPh sb="3" eb="5">
      <t>ショルイ</t>
    </rPh>
    <phoneticPr fontId="2"/>
  </si>
  <si>
    <t>（事業者名）</t>
    <rPh sb="1" eb="4">
      <t>ジギョウシャ</t>
    </rPh>
    <rPh sb="4" eb="5">
      <t>メイ</t>
    </rPh>
    <phoneticPr fontId="2"/>
  </si>
  <si>
    <t>（代表者名）</t>
    <rPh sb="1" eb="4">
      <t>ダイヒョウシャ</t>
    </rPh>
    <rPh sb="4" eb="5">
      <t>メイ</t>
    </rPh>
    <phoneticPr fontId="2"/>
  </si>
  <si>
    <t>１．交付を受けようとする補助金の額</t>
    <rPh sb="2" eb="4">
      <t>コウフ</t>
    </rPh>
    <rPh sb="5" eb="6">
      <t>ウ</t>
    </rPh>
    <rPh sb="12" eb="15">
      <t>ホジョキン</t>
    </rPh>
    <rPh sb="16" eb="17">
      <t>ガク</t>
    </rPh>
    <phoneticPr fontId="2"/>
  </si>
  <si>
    <t>補助金の額</t>
    <rPh sb="0" eb="3">
      <t>ホジョキン</t>
    </rPh>
    <rPh sb="4" eb="5">
      <t>ガク</t>
    </rPh>
    <phoneticPr fontId="2"/>
  </si>
  <si>
    <t>千円</t>
    <rPh sb="0" eb="2">
      <t>センエン</t>
    </rPh>
    <phoneticPr fontId="2"/>
  </si>
  <si>
    <t>２．申請額の内訳</t>
    <rPh sb="2" eb="5">
      <t>シンセイガク</t>
    </rPh>
    <rPh sb="6" eb="8">
      <t>ウチワケ</t>
    </rPh>
    <phoneticPr fontId="2"/>
  </si>
  <si>
    <t>申請番号</t>
    <rPh sb="0" eb="2">
      <t>シンセイ</t>
    </rPh>
    <rPh sb="2" eb="4">
      <t>バンゴウ</t>
    </rPh>
    <phoneticPr fontId="2"/>
  </si>
  <si>
    <t>申請額</t>
    <rPh sb="0" eb="3">
      <t>シンセイガク</t>
    </rPh>
    <phoneticPr fontId="2"/>
  </si>
  <si>
    <t>運行系統名</t>
    <rPh sb="0" eb="2">
      <t>ウンコウ</t>
    </rPh>
    <rPh sb="2" eb="4">
      <t>ケイトウ</t>
    </rPh>
    <rPh sb="4" eb="5">
      <t>メイ</t>
    </rPh>
    <phoneticPr fontId="2"/>
  </si>
  <si>
    <t>運行系統</t>
    <rPh sb="0" eb="2">
      <t>ウンコウ</t>
    </rPh>
    <rPh sb="2" eb="4">
      <t>ケイトウ</t>
    </rPh>
    <phoneticPr fontId="2"/>
  </si>
  <si>
    <t>補助対象路線の実車走行キロが確認できる書類</t>
    <rPh sb="0" eb="2">
      <t>ホジョ</t>
    </rPh>
    <rPh sb="2" eb="4">
      <t>タイショウ</t>
    </rPh>
    <rPh sb="4" eb="6">
      <t>ロセン</t>
    </rPh>
    <rPh sb="7" eb="9">
      <t>ジッシャ</t>
    </rPh>
    <rPh sb="9" eb="11">
      <t>ソウコウ</t>
    </rPh>
    <rPh sb="14" eb="16">
      <t>カクニン</t>
    </rPh>
    <rPh sb="19" eb="21">
      <t>ショルイ</t>
    </rPh>
    <phoneticPr fontId="2"/>
  </si>
  <si>
    <t>ℓ</t>
    <phoneticPr fontId="2"/>
  </si>
  <si>
    <t>（住　　　所）</t>
    <rPh sb="1" eb="2">
      <t>ジュウ</t>
    </rPh>
    <rPh sb="5" eb="6">
      <t>ショ</t>
    </rPh>
    <phoneticPr fontId="2"/>
  </si>
  <si>
    <t>富山県知事　　　　　　　　　様</t>
    <rPh sb="0" eb="3">
      <t>トヤマケン</t>
    </rPh>
    <rPh sb="3" eb="5">
      <t>チジ</t>
    </rPh>
    <rPh sb="14" eb="15">
      <t>サマ</t>
    </rPh>
    <phoneticPr fontId="2"/>
  </si>
  <si>
    <t>燃料使用量の算定にあたっては、実車走行キロを各社の１ℓあたりの走行キロで除して、算出することも可とする。</t>
    <rPh sb="0" eb="2">
      <t>ネンリョウ</t>
    </rPh>
    <rPh sb="2" eb="5">
      <t>シヨウリョウ</t>
    </rPh>
    <rPh sb="6" eb="8">
      <t>サンテイ</t>
    </rPh>
    <rPh sb="15" eb="17">
      <t>ジッシャ</t>
    </rPh>
    <rPh sb="17" eb="19">
      <t>ソウコウ</t>
    </rPh>
    <rPh sb="22" eb="24">
      <t>カクシャ</t>
    </rPh>
    <rPh sb="31" eb="33">
      <t>ソウコウ</t>
    </rPh>
    <rPh sb="36" eb="37">
      <t>ジョ</t>
    </rPh>
    <rPh sb="40" eb="42">
      <t>サンシュツ</t>
    </rPh>
    <rPh sb="47" eb="48">
      <t>カ</t>
    </rPh>
    <phoneticPr fontId="2"/>
  </si>
  <si>
    <t>令和２年度の平均燃料価格が確認できる書類</t>
    <rPh sb="0" eb="2">
      <t>レイワ</t>
    </rPh>
    <rPh sb="3" eb="5">
      <t>ネンド</t>
    </rPh>
    <rPh sb="6" eb="8">
      <t>ヘイキン</t>
    </rPh>
    <rPh sb="8" eb="10">
      <t>ネンリョウ</t>
    </rPh>
    <rPh sb="10" eb="12">
      <t>カカク</t>
    </rPh>
    <rPh sb="13" eb="15">
      <t>カクニン</t>
    </rPh>
    <rPh sb="18" eb="20">
      <t>ショルイ</t>
    </rPh>
    <phoneticPr fontId="2"/>
  </si>
  <si>
    <t>○○</t>
    <phoneticPr fontId="2"/>
  </si>
  <si>
    <t>◇◇</t>
    <phoneticPr fontId="2"/>
  </si>
  <si>
    <t>●●</t>
    <phoneticPr fontId="2"/>
  </si>
  <si>
    <t>第　　　　号</t>
    <rPh sb="0" eb="1">
      <t>ダイ</t>
    </rPh>
    <rPh sb="5" eb="6">
      <t>ゴウ</t>
    </rPh>
    <phoneticPr fontId="2"/>
  </si>
  <si>
    <t>対象月</t>
    <phoneticPr fontId="2"/>
  </si>
  <si>
    <t>①</t>
    <phoneticPr fontId="2"/>
  </si>
  <si>
    <t>②</t>
    <phoneticPr fontId="2"/>
  </si>
  <si>
    <t>③</t>
    <phoneticPr fontId="2"/>
  </si>
  <si>
    <t>④</t>
    <phoneticPr fontId="2"/>
  </si>
  <si>
    <t>④－③＝⑤</t>
    <phoneticPr fontId="2"/>
  </si>
  <si>
    <t>②×⑤＝⑥</t>
    <phoneticPr fontId="2"/>
  </si>
  <si>
    <t>補助申請額
(千円未満切り捨て)</t>
    <rPh sb="0" eb="2">
      <t>ホジョ</t>
    </rPh>
    <rPh sb="2" eb="5">
      <t>シンセイガク</t>
    </rPh>
    <rPh sb="7" eb="12">
      <t>センエンミマンキ</t>
    </rPh>
    <rPh sb="13" eb="14">
      <t>ス</t>
    </rPh>
    <phoneticPr fontId="2"/>
  </si>
  <si>
    <t>令和２年度平均単価からの高騰幅</t>
    <rPh sb="0" eb="2">
      <t>レイワ</t>
    </rPh>
    <rPh sb="3" eb="5">
      <t>ネンド</t>
    </rPh>
    <rPh sb="5" eb="9">
      <t>ヘイキンタンカ</t>
    </rPh>
    <rPh sb="12" eb="15">
      <t>コウトウハバ</t>
    </rPh>
    <phoneticPr fontId="2"/>
  </si>
  <si>
    <t>補助対象費用</t>
    <rPh sb="0" eb="2">
      <t>ホジョ</t>
    </rPh>
    <rPh sb="2" eb="4">
      <t>タイショウ</t>
    </rPh>
    <rPh sb="4" eb="6">
      <t>ヒヨウ</t>
    </rPh>
    <phoneticPr fontId="2"/>
  </si>
  <si>
    <t>系統キロ</t>
    <rPh sb="0" eb="2">
      <t>ケイトウ</t>
    </rPh>
    <phoneticPr fontId="2"/>
  </si>
  <si>
    <t>１日あたり
運行回数</t>
    <rPh sb="1" eb="2">
      <t>ニチ</t>
    </rPh>
    <rPh sb="6" eb="10">
      <t>ウンコウカイスウ</t>
    </rPh>
    <phoneticPr fontId="2"/>
  </si>
  <si>
    <t>令和２年度
平均燃料
単価</t>
    <rPh sb="11" eb="13">
      <t>タンカ</t>
    </rPh>
    <phoneticPr fontId="2"/>
  </si>
  <si>
    <t>補助対象月の平均燃料単価</t>
    <rPh sb="6" eb="8">
      <t>ヘイキン</t>
    </rPh>
    <phoneticPr fontId="2"/>
  </si>
  <si>
    <t>km</t>
    <phoneticPr fontId="2"/>
  </si>
  <si>
    <t>□□</t>
    <phoneticPr fontId="2"/>
  </si>
  <si>
    <t>R7.9</t>
    <phoneticPr fontId="2"/>
  </si>
  <si>
    <t>◆◆</t>
    <phoneticPr fontId="2"/>
  </si>
  <si>
    <t>○○～●●</t>
    <phoneticPr fontId="2"/>
  </si>
  <si>
    <t>R7.7～R7.9</t>
    <phoneticPr fontId="2"/>
  </si>
  <si>
    <t>補助対象月の燃料使用量</t>
    <rPh sb="0" eb="5">
      <t>ホジョタイショウツキ</t>
    </rPh>
    <rPh sb="6" eb="11">
      <t>ネンリョウシヨウリョウ</t>
    </rPh>
    <phoneticPr fontId="2"/>
  </si>
  <si>
    <t>○○～□□</t>
    <phoneticPr fontId="2"/>
  </si>
  <si>
    <t>○○～××</t>
    <phoneticPr fontId="2"/>
  </si>
  <si>
    <t>○○～××(△経由)</t>
    <rPh sb="7" eb="9">
      <t>ケイユ</t>
    </rPh>
    <phoneticPr fontId="2"/>
  </si>
  <si>
    <t>◆◆・△△</t>
    <phoneticPr fontId="2"/>
  </si>
  <si>
    <t>××</t>
    <phoneticPr fontId="2"/>
  </si>
  <si>
    <t>R7.7～R7.8</t>
    <phoneticPr fontId="2"/>
  </si>
  <si>
    <t>★★循環</t>
    <rPh sb="2" eb="4">
      <t>ジュンカン</t>
    </rPh>
    <phoneticPr fontId="2"/>
  </si>
  <si>
    <t>★★</t>
    <phoneticPr fontId="2"/>
  </si>
  <si>
    <t>　</t>
  </si>
  <si>
    <t>⑥×11/20＝⑥´</t>
    <phoneticPr fontId="2"/>
  </si>
  <si>
    <t>補助対象費用の1/8</t>
    <rPh sb="0" eb="2">
      <t>ホジョ</t>
    </rPh>
    <rPh sb="2" eb="4">
      <t>タイショウ</t>
    </rPh>
    <rPh sb="4" eb="6">
      <t>ヒヨウ</t>
    </rPh>
    <phoneticPr fontId="2"/>
  </si>
  <si>
    <t>幹線系統国庫補助金対象路線の場合、⑥に11/20を乗じた額</t>
    <rPh sb="0" eb="4">
      <t>カンセンケイトウ</t>
    </rPh>
    <rPh sb="4" eb="6">
      <t>コッコ</t>
    </rPh>
    <rPh sb="6" eb="9">
      <t>ホジョキン</t>
    </rPh>
    <rPh sb="9" eb="11">
      <t>タイショウ</t>
    </rPh>
    <rPh sb="11" eb="13">
      <t>ロセン</t>
    </rPh>
    <rPh sb="14" eb="16">
      <t>バアイ</t>
    </rPh>
    <rPh sb="25" eb="26">
      <t>ジョウ</t>
    </rPh>
    <rPh sb="28" eb="29">
      <t>ガク</t>
    </rPh>
    <phoneticPr fontId="2"/>
  </si>
  <si>
    <t>幹線系統国庫補助金対象路線の場合は○を入れる</t>
    <rPh sb="0" eb="2">
      <t>カンセン</t>
    </rPh>
    <rPh sb="2" eb="4">
      <t>ケイトウ</t>
    </rPh>
    <rPh sb="4" eb="6">
      <t>コッコ</t>
    </rPh>
    <rPh sb="6" eb="8">
      <t>ホジョ</t>
    </rPh>
    <rPh sb="8" eb="9">
      <t>キン</t>
    </rPh>
    <rPh sb="9" eb="11">
      <t>タイショウ</t>
    </rPh>
    <rPh sb="11" eb="13">
      <t>ロセン</t>
    </rPh>
    <rPh sb="14" eb="16">
      <t>バアイ</t>
    </rPh>
    <rPh sb="19" eb="20">
      <t>イ</t>
    </rPh>
    <phoneticPr fontId="2"/>
  </si>
  <si>
    <t>実車走行
キロ</t>
    <rPh sb="0" eb="4">
      <t>ジッシャソウコウ</t>
    </rPh>
    <phoneticPr fontId="2"/>
  </si>
  <si>
    <t>系統名</t>
    <rPh sb="0" eb="3">
      <t>ケイトウメイ</t>
    </rPh>
    <phoneticPr fontId="2"/>
  </si>
  <si>
    <t>⑥×1/8</t>
    <phoneticPr fontId="2"/>
  </si>
  <si>
    <t>⑥又は⑥'×1/8</t>
    <rPh sb="1" eb="2">
      <t>マタ</t>
    </rPh>
    <phoneticPr fontId="2"/>
  </si>
  <si>
    <t>⑥又は⑥´×1/8</t>
    <rPh sb="1" eb="2">
      <t>マタ</t>
    </rPh>
    <phoneticPr fontId="2"/>
  </si>
  <si>
    <t>他　　系統</t>
    <rPh sb="0" eb="1">
      <t>ホカ</t>
    </rPh>
    <rPh sb="3" eb="5">
      <t>ケイトウ</t>
    </rPh>
    <phoneticPr fontId="2"/>
  </si>
  <si>
    <t>令和　年　月　日</t>
    <rPh sb="0" eb="2">
      <t>レイワ</t>
    </rPh>
    <rPh sb="3" eb="4">
      <t>ネン</t>
    </rPh>
    <rPh sb="5" eb="6">
      <t>ガツ</t>
    </rPh>
    <rPh sb="7" eb="8">
      <t>ニチ</t>
    </rPh>
    <phoneticPr fontId="2"/>
  </si>
  <si>
    <t>（路線バス）</t>
    <rPh sb="1" eb="3">
      <t>ロセン</t>
    </rPh>
    <phoneticPr fontId="2"/>
  </si>
  <si>
    <t>系統</t>
    <rPh sb="0" eb="2">
      <t>ケイトウ</t>
    </rPh>
    <phoneticPr fontId="2"/>
  </si>
  <si>
    <t>　・県補助金申請額について、系統ごとに千円未満の端数は切り捨てること</t>
    <rPh sb="2" eb="3">
      <t>ケン</t>
    </rPh>
    <rPh sb="3" eb="6">
      <t>ホジョキン</t>
    </rPh>
    <rPh sb="6" eb="8">
      <t>シンセイ</t>
    </rPh>
    <rPh sb="8" eb="9">
      <t>ガク</t>
    </rPh>
    <rPh sb="14" eb="16">
      <t>ケイトウ</t>
    </rPh>
    <rPh sb="19" eb="21">
      <t>センエン</t>
    </rPh>
    <rPh sb="21" eb="23">
      <t>ミマン</t>
    </rPh>
    <rPh sb="24" eb="26">
      <t>ハスウ</t>
    </rPh>
    <rPh sb="27" eb="28">
      <t>キ</t>
    </rPh>
    <rPh sb="29" eb="30">
      <t>ス</t>
    </rPh>
    <phoneticPr fontId="2"/>
  </si>
  <si>
    <t>記載要領１の算出方法を適用する場合は、各社の１ℓあたりの走行キロが確認できる書類</t>
    <rPh sb="0" eb="4">
      <t>キサイヨウリョウ</t>
    </rPh>
    <rPh sb="6" eb="10">
      <t>サンシュツホウホウ</t>
    </rPh>
    <rPh sb="11" eb="13">
      <t>テキヨウ</t>
    </rPh>
    <rPh sb="15" eb="17">
      <t>バアイ</t>
    </rPh>
    <rPh sb="19" eb="21">
      <t>カクシャ</t>
    </rPh>
    <rPh sb="28" eb="30">
      <t>ソウコウ</t>
    </rPh>
    <rPh sb="33" eb="35">
      <t>カクニン</t>
    </rPh>
    <rPh sb="38" eb="40">
      <t>ショルイ</t>
    </rPh>
    <phoneticPr fontId="2"/>
  </si>
  <si>
    <t>補助対象経費</t>
    <rPh sb="0" eb="2">
      <t>ホジョ</t>
    </rPh>
    <rPh sb="2" eb="4">
      <t>タイショウ</t>
    </rPh>
    <rPh sb="4" eb="6">
      <t>ケイヒ</t>
    </rPh>
    <phoneticPr fontId="2"/>
  </si>
  <si>
    <t>富山県公共交通等燃料価格高騰対策支援事業費補助金（第７期）
交付申請書及び実績報告書</t>
    <rPh sb="0" eb="3">
      <t>トヤマケン</t>
    </rPh>
    <rPh sb="3" eb="5">
      <t>コウキョウ</t>
    </rPh>
    <rPh sb="7" eb="8">
      <t>トウ</t>
    </rPh>
    <rPh sb="8" eb="10">
      <t>ネンリョウ</t>
    </rPh>
    <rPh sb="10" eb="12">
      <t>カカク</t>
    </rPh>
    <rPh sb="12" eb="14">
      <t>コウトウ</t>
    </rPh>
    <rPh sb="14" eb="16">
      <t>タイサク</t>
    </rPh>
    <rPh sb="16" eb="18">
      <t>シエン</t>
    </rPh>
    <rPh sb="18" eb="21">
      <t>ジギョウヒ</t>
    </rPh>
    <rPh sb="21" eb="24">
      <t>ホジョキン</t>
    </rPh>
    <rPh sb="25" eb="26">
      <t>ダイ</t>
    </rPh>
    <rPh sb="27" eb="28">
      <t>キ</t>
    </rPh>
    <rPh sb="30" eb="32">
      <t>コウフ</t>
    </rPh>
    <rPh sb="32" eb="35">
      <t>シンセイショ</t>
    </rPh>
    <rPh sb="35" eb="36">
      <t>オヨ</t>
    </rPh>
    <rPh sb="37" eb="39">
      <t>ジッセキ</t>
    </rPh>
    <rPh sb="39" eb="42">
      <t>ホウコクショ</t>
    </rPh>
    <phoneticPr fontId="2"/>
  </si>
  <si>
    <t>　富山県公共交通等燃料価格高騰対策支援事業費補助金（第７期）の交付を、関係書類を添えて下記の通り申請します。</t>
    <rPh sb="1" eb="4">
      <t>トヤマケン</t>
    </rPh>
    <rPh sb="8" eb="9">
      <t>トウ</t>
    </rPh>
    <rPh sb="9" eb="11">
      <t>ネンリョウ</t>
    </rPh>
    <rPh sb="11" eb="13">
      <t>カカク</t>
    </rPh>
    <rPh sb="13" eb="15">
      <t>コウトウ</t>
    </rPh>
    <rPh sb="15" eb="17">
      <t>タイサク</t>
    </rPh>
    <rPh sb="17" eb="19">
      <t>シエン</t>
    </rPh>
    <rPh sb="21" eb="22">
      <t>ヒ</t>
    </rPh>
    <rPh sb="26" eb="27">
      <t>ダイ</t>
    </rPh>
    <rPh sb="28" eb="29">
      <t>キ</t>
    </rPh>
    <rPh sb="31" eb="33">
      <t>コウフ</t>
    </rPh>
    <rPh sb="35" eb="37">
      <t>カンケイ</t>
    </rPh>
    <rPh sb="37" eb="39">
      <t>ショルイ</t>
    </rPh>
    <rPh sb="40" eb="41">
      <t>ソ</t>
    </rPh>
    <rPh sb="43" eb="45">
      <t>カキ</t>
    </rPh>
    <rPh sb="46" eb="47">
      <t>トオ</t>
    </rPh>
    <rPh sb="48" eb="50">
      <t>シンセイ</t>
    </rPh>
    <phoneticPr fontId="2"/>
  </si>
  <si>
    <t>３．富山県公共交通等燃料価格高騰対策支援事業費補助金（第７期）　交付申請に係る運行路線の概要及び補助申請額</t>
    <rPh sb="2" eb="5">
      <t>トヤマケン</t>
    </rPh>
    <rPh sb="5" eb="7">
      <t>コウキョウ</t>
    </rPh>
    <rPh sb="7" eb="9">
      <t>コウツウ</t>
    </rPh>
    <rPh sb="9" eb="10">
      <t>トウ</t>
    </rPh>
    <rPh sb="10" eb="12">
      <t>ネンリョウ</t>
    </rPh>
    <rPh sb="12" eb="14">
      <t>カカク</t>
    </rPh>
    <rPh sb="14" eb="16">
      <t>コウトウ</t>
    </rPh>
    <rPh sb="16" eb="18">
      <t>タイサク</t>
    </rPh>
    <rPh sb="18" eb="20">
      <t>シエン</t>
    </rPh>
    <rPh sb="20" eb="23">
      <t>ジギョウヒ</t>
    </rPh>
    <rPh sb="23" eb="26">
      <t>ホジョキン</t>
    </rPh>
    <rPh sb="27" eb="28">
      <t>ダイ</t>
    </rPh>
    <rPh sb="29" eb="30">
      <t>キ</t>
    </rPh>
    <rPh sb="32" eb="34">
      <t>コウフ</t>
    </rPh>
    <rPh sb="34" eb="36">
      <t>シンセイ</t>
    </rPh>
    <rPh sb="37" eb="38">
      <t>カカワ</t>
    </rPh>
    <rPh sb="39" eb="41">
      <t>ウンコウ</t>
    </rPh>
    <rPh sb="41" eb="43">
      <t>ロセン</t>
    </rPh>
    <rPh sb="44" eb="46">
      <t>ガイヨウ</t>
    </rPh>
    <rPh sb="46" eb="47">
      <t>オヨ</t>
    </rPh>
    <rPh sb="48" eb="50">
      <t>ホジョ</t>
    </rPh>
    <rPh sb="50" eb="52">
      <t>シンセイ</t>
    </rPh>
    <rPh sb="52" eb="53">
      <t>ガク</t>
    </rPh>
    <phoneticPr fontId="2"/>
  </si>
  <si>
    <t>富山県○○市○○町○○番○号</t>
    <rPh sb="0" eb="3">
      <t>トヤマケン</t>
    </rPh>
    <rPh sb="5" eb="6">
      <t>シ</t>
    </rPh>
    <rPh sb="8" eb="9">
      <t>マチ</t>
    </rPh>
    <rPh sb="11" eb="12">
      <t>バン</t>
    </rPh>
    <rPh sb="13" eb="14">
      <t>ゴウ</t>
    </rPh>
    <phoneticPr fontId="2"/>
  </si>
  <si>
    <t>代表取締役社長　○○　○○</t>
    <rPh sb="0" eb="7">
      <t>ダイヒョウトリシマリヤクシャチョウ</t>
    </rPh>
    <phoneticPr fontId="2"/>
  </si>
  <si>
    <t>○○○○バス株式会社</t>
    <rPh sb="6" eb="10">
      <t>カブシキカイシャ</t>
    </rPh>
    <phoneticPr fontId="2"/>
  </si>
  <si>
    <t>富山県知事　○○　○○　様</t>
    <rPh sb="0" eb="3">
      <t>トヤマケン</t>
    </rPh>
    <rPh sb="3" eb="5">
      <t>チジ</t>
    </rPh>
    <rPh sb="12" eb="13">
      <t>サマ</t>
    </rPh>
    <phoneticPr fontId="2"/>
  </si>
  <si>
    <t>様式第１号の２（路線バス）</t>
    <rPh sb="0" eb="2">
      <t>ヨウシキ</t>
    </rPh>
    <rPh sb="2" eb="3">
      <t>ダイ</t>
    </rPh>
    <rPh sb="4" eb="5">
      <t>ゴウ</t>
    </rPh>
    <rPh sb="8" eb="10">
      <t>ロセン</t>
    </rPh>
    <phoneticPr fontId="2"/>
  </si>
  <si>
    <t>□□第○○号</t>
    <rPh sb="2" eb="3">
      <t>ダイ</t>
    </rPh>
    <rPh sb="5" eb="6">
      <t>ゴウ</t>
    </rPh>
    <phoneticPr fontId="2"/>
  </si>
  <si>
    <r>
      <t>３．富山県公共交通等燃料価格高騰対策支援事業費補助金（</t>
    </r>
    <r>
      <rPr>
        <sz val="11"/>
        <rFont val="ＭＳ Ｐゴシック"/>
        <family val="3"/>
        <charset val="128"/>
      </rPr>
      <t>第７期）　交付申請に係る運行路線の概要及び補助申請額</t>
    </r>
    <rPh sb="2" eb="5">
      <t>トヤマケン</t>
    </rPh>
    <rPh sb="5" eb="7">
      <t>コウキョウ</t>
    </rPh>
    <rPh sb="7" eb="9">
      <t>コウツウ</t>
    </rPh>
    <rPh sb="9" eb="10">
      <t>トウ</t>
    </rPh>
    <rPh sb="10" eb="12">
      <t>ネンリョウ</t>
    </rPh>
    <rPh sb="12" eb="14">
      <t>カカク</t>
    </rPh>
    <rPh sb="14" eb="16">
      <t>コウトウ</t>
    </rPh>
    <rPh sb="16" eb="18">
      <t>タイサク</t>
    </rPh>
    <rPh sb="18" eb="20">
      <t>シエン</t>
    </rPh>
    <rPh sb="20" eb="23">
      <t>ジギョウヒ</t>
    </rPh>
    <rPh sb="23" eb="26">
      <t>ホジョキン</t>
    </rPh>
    <rPh sb="27" eb="28">
      <t>ダイ</t>
    </rPh>
    <rPh sb="29" eb="30">
      <t>キ</t>
    </rPh>
    <rPh sb="32" eb="34">
      <t>コウフ</t>
    </rPh>
    <rPh sb="34" eb="36">
      <t>シンセイ</t>
    </rPh>
    <rPh sb="37" eb="38">
      <t>カカワ</t>
    </rPh>
    <rPh sb="39" eb="41">
      <t>ウンコウ</t>
    </rPh>
    <rPh sb="41" eb="43">
      <t>ロセン</t>
    </rPh>
    <rPh sb="44" eb="46">
      <t>ガイヨウ</t>
    </rPh>
    <rPh sb="46" eb="47">
      <t>オヨ</t>
    </rPh>
    <rPh sb="48" eb="50">
      <t>ホジョ</t>
    </rPh>
    <rPh sb="50" eb="52">
      <t>シンセイ</t>
    </rPh>
    <rPh sb="52" eb="53">
      <t>ガク</t>
    </rPh>
    <phoneticPr fontId="2"/>
  </si>
  <si>
    <r>
      <rPr>
        <sz val="11"/>
        <rFont val="ＭＳ Ｐゴシック"/>
        <family val="3"/>
        <charset val="128"/>
      </rPr>
      <t>令和７年７月～令和７年９月までの各月の平均燃料単価が確認できる書類</t>
    </r>
    <rPh sb="0" eb="2">
      <t>レイワ</t>
    </rPh>
    <rPh sb="3" eb="4">
      <t>ネン</t>
    </rPh>
    <rPh sb="5" eb="6">
      <t>ガツ</t>
    </rPh>
    <rPh sb="7" eb="9">
      <t>レイワ</t>
    </rPh>
    <rPh sb="10" eb="11">
      <t>ネン</t>
    </rPh>
    <rPh sb="12" eb="13">
      <t>ガツ</t>
    </rPh>
    <rPh sb="16" eb="18">
      <t>カクツキ</t>
    </rPh>
    <rPh sb="19" eb="25">
      <t>ヘイキンネンリョウタンカ</t>
    </rPh>
    <rPh sb="25" eb="26">
      <t>リキリョウ</t>
    </rPh>
    <rPh sb="26" eb="28">
      <t>カクニン</t>
    </rPh>
    <rPh sb="31" eb="33">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</si>
</sst>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x16r2:formatCode16="[$-ja-JP-x-gannen]ggge&quot;年&quot;m&quot;月&quot;d&quot;日&quot;;@"/>
    <numFmt numFmtId="177" formatCode="#,##0.0;[Red]\-#,##0.0"/>
    <numFmt numFmtId="178" formatCode="#,##0_ &quot;千&quot;&quot;円&quot;"/>
    <numFmt numFmtId="179" formatCode="#,##0&quot;千&quot;&quot;円&quot;"/>
    <numFmt numFmtId="180" formatCode="#,##0&quot;km&quot;"/>
    <numFmt numFmtId="181" formatCode="#,##0&quot;回&quot;"/>
    <numFmt numFmtId="182" formatCode="#,##0&quot;ℓ&quot;"/>
  </numFmts>
  <fonts count="15">
    <font>
      <sz val="11"/>
      <name val="ＭＳ Ｐゴシック"/>
      <family val="3"/>
      <charset val="128"/>
    </font>
    <font>
      <b/>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ゴシック"/>
      <family val="3"/>
      <charset val="128"/>
    </font>
    <font>
      <b/>
      <sz val="11"/>
      <color rgb="FFFF0000"/>
      <name val="ＭＳ Ｐゴシック"/>
      <family val="3"/>
      <charset val="128"/>
    </font>
    <font>
      <sz val="7"/>
      <color rgb="FFFF0000"/>
      <name val="ＭＳ Ｐゴシック"/>
      <family val="3"/>
      <charset val="128"/>
    </font>
    <font>
      <sz val="10"/>
      <color rgb="FFFF0000"/>
      <name val="ＭＳ Ｐゴシック"/>
      <family val="3"/>
      <charset val="128"/>
    </font>
    <font>
      <sz val="11"/>
      <color rgb="FFFF0000"/>
      <name val="ＭＳ Ｐゴシック"/>
      <family val="3"/>
      <charset val="128"/>
    </font>
    <font>
      <sz val="12"/>
      <color theme="1"/>
      <name val="ＭＳ Ｐゴシック"/>
      <family val="3"/>
      <charset val="128"/>
    </font>
    <font>
      <sz val="11"/>
      <color theme="1"/>
      <name val="ＭＳ Ｐゴシック"/>
      <family val="3"/>
      <charset val="128"/>
    </font>
    <font>
      <sz val="11"/>
      <color indexed="81"/>
      <name val="MS P ゴシック"/>
      <family val="3"/>
      <charset val="128"/>
    </font>
    <font>
      <sz val="7"/>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38" fontId="6" fillId="0" borderId="0" applyFont="0" applyFill="0" applyBorder="0" applyAlignment="0" applyProtection="0">
      <alignment vertical="center"/>
    </xf>
  </cellStyleXfs>
  <cellXfs count="192">
    <xf numFmtId="0" fontId="0" fillId="0" borderId="0" xfId="0"/>
    <xf numFmtId="0" fontId="1" fillId="0" borderId="0" xfId="0" applyFont="1" applyAlignment="1"/>
    <xf numFmtId="0" fontId="0" fillId="0" borderId="0" xfId="0" applyAlignment="1"/>
    <xf numFmtId="0" fontId="0" fillId="0" borderId="0" xfId="0" applyBorder="1" applyAlignment="1"/>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0" borderId="0" xfId="0" applyBorder="1" applyAlignment="1">
      <alignment horizontal="right"/>
    </xf>
    <xf numFmtId="0" fontId="5" fillId="0" borderId="0" xfId="0" applyFont="1"/>
    <xf numFmtId="0" fontId="5" fillId="0" borderId="0" xfId="0" applyFont="1" applyAlignment="1">
      <alignment vertical="center"/>
    </xf>
    <xf numFmtId="0" fontId="0" fillId="0" borderId="7" xfId="0" applyBorder="1" applyAlignment="1">
      <alignment horizontal="center" vertical="center"/>
    </xf>
    <xf numFmtId="0" fontId="5" fillId="0" borderId="0" xfId="0" applyFont="1" applyBorder="1" applyAlignment="1">
      <alignment horizontal="center" vertical="center"/>
    </xf>
    <xf numFmtId="0" fontId="0" fillId="0" borderId="9" xfId="0" applyFill="1" applyBorder="1" applyAlignment="1">
      <alignment vertical="center" textRotation="255"/>
    </xf>
    <xf numFmtId="38" fontId="0" fillId="0" borderId="0" xfId="1" applyFont="1" applyAlignment="1"/>
    <xf numFmtId="38" fontId="0" fillId="0" borderId="5" xfId="1" applyFont="1" applyFill="1" applyBorder="1" applyAlignment="1">
      <alignment shrinkToFit="1"/>
    </xf>
    <xf numFmtId="40" fontId="0" fillId="0" borderId="5" xfId="1" applyNumberFormat="1" applyFont="1" applyBorder="1" applyAlignment="1">
      <alignment shrinkToFit="1"/>
    </xf>
    <xf numFmtId="38" fontId="0" fillId="0" borderId="2" xfId="1" applyFont="1" applyBorder="1" applyAlignment="1">
      <alignment shrinkToFit="1"/>
    </xf>
    <xf numFmtId="0" fontId="0" fillId="0" borderId="6" xfId="0" applyBorder="1" applyAlignment="1">
      <alignment shrinkToFit="1"/>
    </xf>
    <xf numFmtId="38" fontId="0" fillId="0" borderId="3" xfId="1" applyFont="1" applyBorder="1" applyAlignment="1">
      <alignment shrinkToFit="1"/>
    </xf>
    <xf numFmtId="0" fontId="0" fillId="0" borderId="5" xfId="0" applyBorder="1" applyAlignment="1">
      <alignment shrinkToFit="1"/>
    </xf>
    <xf numFmtId="38" fontId="0" fillId="0" borderId="5" xfId="0" applyNumberFormat="1" applyBorder="1" applyAlignment="1">
      <alignment shrinkToFit="1"/>
    </xf>
    <xf numFmtId="38" fontId="0" fillId="0" borderId="2" xfId="1" applyFont="1" applyBorder="1" applyAlignment="1">
      <alignment horizontal="right" shrinkToFit="1"/>
    </xf>
    <xf numFmtId="0" fontId="0" fillId="0" borderId="6" xfId="0" applyBorder="1" applyAlignment="1">
      <alignment horizontal="center" shrinkToFit="1"/>
    </xf>
    <xf numFmtId="0" fontId="3" fillId="0" borderId="6" xfId="0" applyFont="1" applyBorder="1" applyAlignment="1">
      <alignment horizontal="center" vertical="center" wrapText="1"/>
    </xf>
    <xf numFmtId="38" fontId="0" fillId="0" borderId="3" xfId="1" applyFont="1" applyBorder="1" applyAlignment="1">
      <alignment horizontal="right" shrinkToFit="1"/>
    </xf>
    <xf numFmtId="0" fontId="3" fillId="0" borderId="3" xfId="0" applyFont="1" applyBorder="1" applyAlignment="1">
      <alignment vertical="center" wrapText="1"/>
    </xf>
    <xf numFmtId="0" fontId="3" fillId="0" borderId="6" xfId="0" applyFont="1" applyBorder="1" applyAlignment="1">
      <alignment vertical="center" wrapText="1"/>
    </xf>
    <xf numFmtId="0" fontId="5" fillId="0" borderId="0" xfId="0" applyFont="1" applyBorder="1"/>
    <xf numFmtId="38" fontId="10" fillId="0" borderId="3" xfId="1" applyFont="1" applyBorder="1" applyAlignment="1">
      <alignment shrinkToFit="1"/>
    </xf>
    <xf numFmtId="38" fontId="10" fillId="0" borderId="3" xfId="1" applyFont="1" applyBorder="1" applyAlignment="1">
      <alignment horizontal="right" shrinkToFit="1"/>
    </xf>
    <xf numFmtId="38" fontId="10" fillId="0" borderId="6" xfId="1" applyFont="1" applyBorder="1" applyAlignment="1">
      <alignment horizontal="center" shrinkToFit="1"/>
    </xf>
    <xf numFmtId="180" fontId="0" fillId="0" borderId="5" xfId="0" applyNumberFormat="1" applyBorder="1" applyAlignment="1">
      <alignment shrinkToFit="1"/>
    </xf>
    <xf numFmtId="181" fontId="0" fillId="0" borderId="5" xfId="0" applyNumberFormat="1" applyBorder="1" applyAlignment="1">
      <alignment shrinkToFit="1"/>
    </xf>
    <xf numFmtId="182" fontId="0" fillId="0" borderId="5" xfId="0" applyNumberFormat="1" applyBorder="1" applyAlignment="1">
      <alignment shrinkToFit="1"/>
    </xf>
    <xf numFmtId="0" fontId="5" fillId="0" borderId="0" xfId="0" applyFont="1" applyFill="1"/>
    <xf numFmtId="0" fontId="5" fillId="0" borderId="0" xfId="0" applyFont="1" applyFill="1" applyBorder="1"/>
    <xf numFmtId="0" fontId="5" fillId="0" borderId="0" xfId="0"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Alignment="1"/>
    <xf numFmtId="0" fontId="5" fillId="0" borderId="5" xfId="0" applyFont="1" applyFill="1" applyBorder="1"/>
    <xf numFmtId="0" fontId="5" fillId="0" borderId="5" xfId="0" applyFont="1" applyFill="1" applyBorder="1" applyAlignment="1">
      <alignment shrinkToFit="1"/>
    </xf>
    <xf numFmtId="0" fontId="1" fillId="0" borderId="0" xfId="0" applyFont="1" applyFill="1" applyAlignment="1"/>
    <xf numFmtId="49" fontId="0" fillId="0" borderId="5" xfId="0" applyNumberFormat="1" applyFill="1" applyBorder="1" applyAlignment="1">
      <alignment shrinkToFit="1"/>
    </xf>
    <xf numFmtId="40" fontId="0" fillId="0" borderId="5" xfId="1" applyNumberFormat="1" applyFont="1" applyFill="1" applyBorder="1" applyAlignment="1">
      <alignment shrinkToFit="1"/>
    </xf>
    <xf numFmtId="0" fontId="3" fillId="0" borderId="6"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6" xfId="0" applyFont="1" applyFill="1" applyBorder="1" applyAlignment="1">
      <alignment vertical="center" wrapText="1"/>
    </xf>
    <xf numFmtId="49" fontId="7" fillId="0" borderId="5" xfId="0" applyNumberFormat="1" applyFont="1" applyFill="1" applyBorder="1" applyAlignment="1">
      <alignment horizontal="center" shrinkToFit="1"/>
    </xf>
    <xf numFmtId="177" fontId="0" fillId="0" borderId="5" xfId="1" applyNumberFormat="1" applyFont="1" applyFill="1" applyBorder="1" applyAlignment="1">
      <alignment shrinkToFit="1"/>
    </xf>
    <xf numFmtId="38" fontId="0" fillId="0" borderId="5" xfId="1" applyNumberFormat="1" applyFont="1" applyFill="1" applyBorder="1" applyAlignment="1">
      <alignment shrinkToFit="1"/>
    </xf>
    <xf numFmtId="38" fontId="0" fillId="0" borderId="0" xfId="1" applyFont="1" applyFill="1" applyAlignment="1"/>
    <xf numFmtId="0" fontId="5" fillId="0" borderId="0" xfId="0" applyFont="1" applyFill="1" applyBorder="1" applyAlignment="1"/>
    <xf numFmtId="0" fontId="5" fillId="0" borderId="5" xfId="0" applyFont="1" applyBorder="1" applyAlignment="1">
      <alignment horizontal="center"/>
    </xf>
    <xf numFmtId="0" fontId="0" fillId="0" borderId="15" xfId="0" applyBorder="1" applyAlignment="1">
      <alignment horizontal="center" shrinkToFit="1"/>
    </xf>
    <xf numFmtId="0" fontId="0" fillId="0" borderId="4" xfId="0" applyBorder="1" applyAlignment="1">
      <alignment horizontal="center" shrinkToFit="1"/>
    </xf>
    <xf numFmtId="0" fontId="5" fillId="0" borderId="0" xfId="0" applyFont="1" applyBorder="1" applyAlignment="1">
      <alignment horizontal="center"/>
    </xf>
    <xf numFmtId="0" fontId="5" fillId="0" borderId="0" xfId="0" applyFont="1" applyBorder="1" applyAlignment="1">
      <alignment vertical="center"/>
    </xf>
    <xf numFmtId="0" fontId="5" fillId="0" borderId="5" xfId="0" applyFont="1" applyFill="1" applyBorder="1" applyAlignment="1">
      <alignment horizontal="center"/>
    </xf>
    <xf numFmtId="0" fontId="5" fillId="0" borderId="0" xfId="0" applyFont="1" applyFill="1" applyBorder="1" applyAlignment="1">
      <alignment horizontal="center"/>
    </xf>
    <xf numFmtId="0" fontId="5" fillId="0" borderId="0" xfId="0" applyFont="1" applyFill="1" applyBorder="1" applyAlignment="1">
      <alignment vertical="center"/>
    </xf>
    <xf numFmtId="0" fontId="11" fillId="0" borderId="0" xfId="0" applyFont="1"/>
    <xf numFmtId="0" fontId="11" fillId="0" borderId="0" xfId="0" applyFont="1" applyAlignment="1"/>
    <xf numFmtId="0" fontId="12" fillId="0" borderId="0" xfId="0" applyFont="1" applyBorder="1" applyAlignment="1"/>
    <xf numFmtId="0" fontId="0" fillId="0" borderId="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xf numFmtId="0" fontId="0" fillId="0" borderId="0" xfId="0" applyFont="1" applyFill="1" applyBorder="1" applyAlignment="1"/>
    <xf numFmtId="0" fontId="0" fillId="0" borderId="9" xfId="0" applyFont="1" applyFill="1" applyBorder="1" applyAlignment="1">
      <alignment vertical="center" textRotation="255"/>
    </xf>
    <xf numFmtId="0" fontId="0" fillId="0" borderId="0" xfId="0" applyFont="1" applyFill="1" applyAlignment="1">
      <alignment horizontal="center" vertical="center"/>
    </xf>
    <xf numFmtId="0" fontId="0" fillId="0" borderId="0" xfId="0" applyFont="1" applyFill="1" applyAlignment="1">
      <alignment wrapText="1"/>
    </xf>
    <xf numFmtId="0" fontId="0" fillId="0" borderId="15" xfId="0" applyFont="1" applyFill="1" applyBorder="1" applyAlignment="1">
      <alignment horizontal="center" shrinkToFit="1"/>
    </xf>
    <xf numFmtId="0" fontId="0" fillId="0" borderId="4" xfId="0" applyFont="1" applyFill="1" applyBorder="1" applyAlignment="1">
      <alignment horizontal="center" shrinkToFit="1"/>
    </xf>
    <xf numFmtId="0" fontId="0" fillId="0" borderId="0" xfId="0" applyFont="1" applyFill="1" applyBorder="1" applyAlignment="1">
      <alignment horizontal="right"/>
    </xf>
    <xf numFmtId="0" fontId="0" fillId="0" borderId="0" xfId="0" applyFont="1" applyFill="1"/>
    <xf numFmtId="0" fontId="5" fillId="0" borderId="5" xfId="0" applyFont="1" applyFill="1" applyBorder="1" applyAlignment="1">
      <alignment horizontal="center"/>
    </xf>
    <xf numFmtId="0" fontId="0" fillId="0" borderId="5" xfId="0" applyFont="1" applyFill="1" applyBorder="1" applyAlignment="1">
      <alignment horizontal="center"/>
    </xf>
    <xf numFmtId="0" fontId="5" fillId="0" borderId="0" xfId="0" applyFont="1" applyFill="1" applyAlignment="1">
      <alignment horizontal="justify" shrinkToFit="1"/>
    </xf>
    <xf numFmtId="176" fontId="5" fillId="0" borderId="0" xfId="0" applyNumberFormat="1" applyFont="1" applyFill="1" applyAlignment="1">
      <alignment horizontal="justify" shrinkToFit="1"/>
    </xf>
    <xf numFmtId="0" fontId="5" fillId="0" borderId="0" xfId="0" applyFont="1" applyFill="1" applyAlignment="1">
      <alignment horizontal="left" indent="1"/>
    </xf>
    <xf numFmtId="0" fontId="5" fillId="0" borderId="0" xfId="0" applyFont="1" applyFill="1" applyAlignment="1">
      <alignment horizontal="left"/>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5" fillId="0" borderId="0" xfId="0" applyFont="1" applyFill="1" applyAlignment="1">
      <alignment wrapText="1"/>
    </xf>
    <xf numFmtId="0" fontId="5" fillId="0" borderId="5" xfId="0" applyFont="1" applyFill="1" applyBorder="1" applyAlignment="1">
      <alignment horizontal="center" vertical="center"/>
    </xf>
    <xf numFmtId="38" fontId="5" fillId="0" borderId="10" xfId="0" applyNumberFormat="1" applyFont="1" applyFill="1" applyBorder="1" applyAlignment="1">
      <alignment horizontal="right" vertical="center"/>
    </xf>
    <xf numFmtId="0" fontId="5" fillId="0" borderId="11" xfId="0" applyFont="1" applyFill="1" applyBorder="1" applyAlignment="1">
      <alignment horizontal="right" vertical="center"/>
    </xf>
    <xf numFmtId="0" fontId="5" fillId="0" borderId="8" xfId="0" applyFont="1" applyFill="1" applyBorder="1" applyAlignment="1">
      <alignment horizontal="right" vertical="center"/>
    </xf>
    <xf numFmtId="0" fontId="5" fillId="0" borderId="13" xfId="0" applyFont="1" applyFill="1" applyBorder="1" applyAlignment="1">
      <alignment horizontal="right" vertical="center"/>
    </xf>
    <xf numFmtId="0" fontId="0" fillId="0" borderId="12" xfId="0" applyFont="1" applyFill="1" applyBorder="1" applyAlignment="1">
      <alignment horizontal="left" vertical="center"/>
    </xf>
    <xf numFmtId="0" fontId="0" fillId="0" borderId="14" xfId="0" applyFont="1" applyFill="1" applyBorder="1" applyAlignment="1">
      <alignment horizontal="left" vertical="center"/>
    </xf>
    <xf numFmtId="0" fontId="5" fillId="0" borderId="2" xfId="0" applyFont="1" applyFill="1" applyBorder="1" applyAlignment="1">
      <alignment horizontal="center" shrinkToFit="1"/>
    </xf>
    <xf numFmtId="0" fontId="5" fillId="0" borderId="6" xfId="0" applyFont="1" applyFill="1" applyBorder="1" applyAlignment="1">
      <alignment horizontal="center" shrinkToFit="1"/>
    </xf>
    <xf numFmtId="179" fontId="5" fillId="0" borderId="2" xfId="1" applyNumberFormat="1" applyFont="1" applyFill="1" applyBorder="1" applyAlignment="1">
      <alignment horizontal="right" shrinkToFit="1"/>
    </xf>
    <xf numFmtId="179" fontId="5" fillId="0" borderId="6" xfId="1" applyNumberFormat="1" applyFont="1" applyFill="1" applyBorder="1" applyAlignment="1">
      <alignment horizontal="right" shrinkToFit="1"/>
    </xf>
    <xf numFmtId="179" fontId="5" fillId="0" borderId="2" xfId="0" applyNumberFormat="1" applyFont="1" applyFill="1" applyBorder="1" applyAlignment="1">
      <alignment horizontal="right" shrinkToFit="1"/>
    </xf>
    <xf numFmtId="179" fontId="5" fillId="0" borderId="6" xfId="0" applyNumberFormat="1" applyFont="1" applyFill="1" applyBorder="1" applyAlignment="1">
      <alignment horizontal="right" shrinkToFit="1"/>
    </xf>
    <xf numFmtId="0" fontId="5" fillId="0" borderId="2" xfId="0" applyFont="1" applyFill="1" applyBorder="1" applyAlignment="1"/>
    <xf numFmtId="0" fontId="0" fillId="0" borderId="3" xfId="0" applyFont="1" applyFill="1" applyBorder="1" applyAlignment="1"/>
    <xf numFmtId="0" fontId="0" fillId="0" borderId="6" xfId="0" applyFont="1" applyFill="1" applyBorder="1" applyAlignment="1"/>
    <xf numFmtId="0" fontId="5" fillId="0" borderId="2" xfId="0" applyFont="1" applyFill="1" applyBorder="1" applyAlignment="1">
      <alignment horizontal="right"/>
    </xf>
    <xf numFmtId="0" fontId="0" fillId="0" borderId="6" xfId="0" applyFont="1" applyFill="1" applyBorder="1" applyAlignment="1">
      <alignment horizontal="right"/>
    </xf>
    <xf numFmtId="178" fontId="5" fillId="0" borderId="5" xfId="0" applyNumberFormat="1" applyFont="1" applyFill="1" applyBorder="1" applyAlignment="1">
      <alignment horizontal="right"/>
    </xf>
    <xf numFmtId="178" fontId="0" fillId="0" borderId="5" xfId="0" applyNumberFormat="1" applyFont="1" applyFill="1" applyBorder="1" applyAlignment="1">
      <alignment horizontal="right"/>
    </xf>
    <xf numFmtId="0" fontId="0" fillId="0" borderId="0" xfId="0" applyFont="1" applyFill="1" applyBorder="1" applyAlignment="1">
      <alignment horizontal="right" wrapText="1"/>
    </xf>
    <xf numFmtId="0" fontId="3" fillId="0" borderId="1"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wrapText="1" shrinkToFit="1"/>
    </xf>
    <xf numFmtId="0" fontId="3" fillId="0" borderId="15"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4" fillId="0" borderId="15" xfId="0" applyFont="1" applyFill="1" applyBorder="1" applyAlignment="1">
      <alignment horizontal="center" vertical="center" wrapText="1" shrinkToFit="1"/>
    </xf>
    <xf numFmtId="0" fontId="3" fillId="0" borderId="1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0" fillId="0" borderId="2" xfId="0" applyBorder="1" applyAlignment="1">
      <alignment horizontal="right" shrinkToFit="1"/>
    </xf>
    <xf numFmtId="0" fontId="0" fillId="0" borderId="3" xfId="0" applyBorder="1" applyAlignment="1">
      <alignment horizontal="right" shrinkToFit="1"/>
    </xf>
    <xf numFmtId="0" fontId="0" fillId="0" borderId="6" xfId="0" applyBorder="1" applyAlignment="1">
      <alignment horizontal="right" shrinkToFit="1"/>
    </xf>
    <xf numFmtId="0" fontId="0" fillId="0" borderId="7" xfId="0" applyFont="1" applyFill="1" applyBorder="1" applyAlignment="1">
      <alignment horizontal="center" shrinkToFit="1"/>
    </xf>
    <xf numFmtId="0" fontId="0" fillId="0" borderId="9" xfId="0" applyFont="1" applyFill="1" applyBorder="1" applyAlignment="1">
      <alignment horizontal="center" shrinkToFit="1"/>
    </xf>
    <xf numFmtId="0" fontId="0" fillId="0" borderId="15" xfId="0" applyFont="1" applyFill="1" applyBorder="1" applyAlignment="1">
      <alignment horizontal="center" shrinkToFit="1"/>
    </xf>
    <xf numFmtId="0" fontId="0" fillId="0" borderId="8" xfId="0" applyFont="1" applyFill="1" applyBorder="1" applyAlignment="1">
      <alignment horizontal="center" shrinkToFit="1"/>
    </xf>
    <xf numFmtId="0" fontId="0" fillId="0" borderId="14" xfId="0" applyFont="1" applyFill="1" applyBorder="1" applyAlignment="1">
      <alignment horizontal="center" shrinkToFit="1"/>
    </xf>
    <xf numFmtId="0" fontId="0" fillId="0" borderId="4" xfId="0" applyFont="1" applyFill="1" applyBorder="1" applyAlignment="1">
      <alignment horizontal="center" shrinkToFit="1"/>
    </xf>
    <xf numFmtId="0" fontId="14" fillId="0" borderId="15" xfId="0" applyFont="1" applyFill="1" applyBorder="1" applyAlignment="1">
      <alignment horizontal="center" vertical="top" textRotation="255" wrapText="1"/>
    </xf>
    <xf numFmtId="0" fontId="14" fillId="0" borderId="4" xfId="0" applyFont="1" applyFill="1" applyBorder="1" applyAlignment="1">
      <alignment horizontal="center" vertical="top" textRotation="255" wrapText="1"/>
    </xf>
    <xf numFmtId="0" fontId="3" fillId="0" borderId="1"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4" xfId="0" applyFont="1" applyFill="1" applyBorder="1" applyAlignment="1">
      <alignment horizontal="center" vertical="center" wrapText="1" shrinkToFit="1"/>
    </xf>
    <xf numFmtId="0" fontId="5" fillId="0" borderId="5" xfId="0" applyFont="1" applyBorder="1" applyAlignment="1">
      <alignment horizontal="center"/>
    </xf>
    <xf numFmtId="0" fontId="0" fillId="0" borderId="5" xfId="0" applyBorder="1" applyAlignment="1">
      <alignment horizontal="center"/>
    </xf>
    <xf numFmtId="0" fontId="11" fillId="0" borderId="0" xfId="0" applyFont="1" applyFill="1" applyAlignment="1">
      <alignment horizontal="justify" shrinkToFit="1"/>
    </xf>
    <xf numFmtId="0" fontId="11" fillId="0" borderId="0" xfId="0" applyFont="1" applyFill="1" applyAlignment="1">
      <alignment horizontal="left" indent="1"/>
    </xf>
    <xf numFmtId="0" fontId="11" fillId="0" borderId="0" xfId="0" applyFont="1" applyFill="1" applyAlignment="1">
      <alignment horizontal="center" vertical="center" wrapText="1"/>
    </xf>
    <xf numFmtId="0" fontId="11" fillId="0" borderId="0" xfId="0" applyFont="1" applyFill="1" applyAlignment="1">
      <alignment horizontal="center" vertical="center"/>
    </xf>
    <xf numFmtId="0" fontId="11" fillId="0" borderId="0" xfId="0" applyFont="1" applyFill="1" applyAlignment="1">
      <alignment wrapText="1"/>
    </xf>
    <xf numFmtId="0" fontId="5" fillId="0" borderId="5" xfId="0" applyFont="1" applyBorder="1" applyAlignment="1">
      <alignment horizontal="center" vertical="center"/>
    </xf>
    <xf numFmtId="38" fontId="5" fillId="0" borderId="10" xfId="0" applyNumberFormat="1" applyFont="1" applyBorder="1" applyAlignment="1">
      <alignment horizontal="right" vertical="center"/>
    </xf>
    <xf numFmtId="0" fontId="5" fillId="0" borderId="11" xfId="0" applyFont="1" applyBorder="1" applyAlignment="1">
      <alignment horizontal="right" vertical="center"/>
    </xf>
    <xf numFmtId="0" fontId="5" fillId="0" borderId="8" xfId="0" applyFont="1" applyBorder="1" applyAlignment="1">
      <alignment horizontal="right" vertical="center"/>
    </xf>
    <xf numFmtId="0" fontId="5" fillId="0" borderId="13" xfId="0" applyFont="1" applyBorder="1" applyAlignment="1">
      <alignment horizontal="right" vertical="center"/>
    </xf>
    <xf numFmtId="0" fontId="0" fillId="0" borderId="12" xfId="0" applyBorder="1" applyAlignment="1">
      <alignment horizontal="left" vertical="center"/>
    </xf>
    <xf numFmtId="0" fontId="0" fillId="0" borderId="14" xfId="0" applyBorder="1" applyAlignment="1">
      <alignment horizontal="left" vertical="center"/>
    </xf>
    <xf numFmtId="178" fontId="0" fillId="0" borderId="5" xfId="0" applyNumberFormat="1" applyFill="1" applyBorder="1" applyAlignment="1">
      <alignment horizontal="right"/>
    </xf>
    <xf numFmtId="0" fontId="0" fillId="0" borderId="3" xfId="0" applyFill="1" applyBorder="1" applyAlignment="1"/>
    <xf numFmtId="0" fontId="0" fillId="0" borderId="6" xfId="0" applyFill="1" applyBorder="1" applyAlignment="1"/>
    <xf numFmtId="0" fontId="0" fillId="0" borderId="6" xfId="0" applyFill="1" applyBorder="1" applyAlignment="1">
      <alignment horizontal="right"/>
    </xf>
    <xf numFmtId="0" fontId="5" fillId="0" borderId="2" xfId="0" applyFont="1" applyBorder="1" applyAlignment="1"/>
    <xf numFmtId="0" fontId="0" fillId="0" borderId="3" xfId="0" applyBorder="1" applyAlignment="1"/>
    <xf numFmtId="0" fontId="0" fillId="0" borderId="6" xfId="0" applyBorder="1" applyAlignment="1"/>
    <xf numFmtId="0" fontId="0" fillId="0" borderId="0" xfId="0" applyFont="1" applyBorder="1" applyAlignment="1">
      <alignment horizontal="right"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wrapText="1" shrinkToFit="1"/>
    </xf>
    <xf numFmtId="0" fontId="3" fillId="0" borderId="15"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4" fillId="0" borderId="15" xfId="0" applyFont="1" applyBorder="1" applyAlignment="1">
      <alignment horizontal="center" vertical="center" wrapText="1" shrinkToFi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0" fillId="0" borderId="7" xfId="0" applyBorder="1" applyAlignment="1">
      <alignment horizontal="center" shrinkToFit="1"/>
    </xf>
    <xf numFmtId="0" fontId="0" fillId="0" borderId="9" xfId="0" applyBorder="1" applyAlignment="1">
      <alignment horizontal="center" shrinkToFit="1"/>
    </xf>
    <xf numFmtId="0" fontId="10" fillId="0" borderId="7" xfId="0" applyFont="1" applyBorder="1" applyAlignment="1">
      <alignment horizontal="center" shrinkToFit="1"/>
    </xf>
    <xf numFmtId="0" fontId="10" fillId="0" borderId="9" xfId="0" applyFont="1" applyBorder="1" applyAlignment="1">
      <alignment horizontal="center" shrinkToFit="1"/>
    </xf>
    <xf numFmtId="0" fontId="0" fillId="0" borderId="15" xfId="0" applyBorder="1" applyAlignment="1">
      <alignment horizontal="center" shrinkToFit="1"/>
    </xf>
    <xf numFmtId="0" fontId="0" fillId="0" borderId="8" xfId="0" applyBorder="1" applyAlignment="1">
      <alignment horizontal="center" shrinkToFit="1"/>
    </xf>
    <xf numFmtId="0" fontId="0" fillId="0" borderId="14" xfId="0" applyBorder="1" applyAlignment="1">
      <alignment horizontal="center" shrinkToFit="1"/>
    </xf>
    <xf numFmtId="0" fontId="10" fillId="0" borderId="8" xfId="0" applyFont="1" applyBorder="1" applyAlignment="1">
      <alignment horizontal="center" shrinkToFit="1"/>
    </xf>
    <xf numFmtId="0" fontId="10" fillId="0" borderId="14" xfId="0" applyFont="1" applyBorder="1" applyAlignment="1">
      <alignment horizontal="center" shrinkToFit="1"/>
    </xf>
    <xf numFmtId="0" fontId="0" fillId="0" borderId="4" xfId="0" applyBorder="1" applyAlignment="1">
      <alignment horizontal="center" shrinkToFit="1"/>
    </xf>
    <xf numFmtId="0" fontId="8" fillId="0" borderId="15" xfId="0" applyFont="1" applyBorder="1" applyAlignment="1">
      <alignment horizontal="center" vertical="top" textRotation="255" wrapText="1"/>
    </xf>
    <xf numFmtId="0" fontId="8" fillId="0" borderId="4" xfId="0" applyFont="1" applyBorder="1" applyAlignment="1">
      <alignment horizontal="center" vertical="top" textRotation="255" wrapText="1"/>
    </xf>
    <xf numFmtId="0" fontId="3" fillId="0" borderId="1"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4" xfId="0" applyFont="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colors>
    <mruColors>
      <color rgb="FFFFFFCC"/>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137584</xdr:colOff>
      <xdr:row>6</xdr:row>
      <xdr:rowOff>211666</xdr:rowOff>
    </xdr:from>
    <xdr:to>
      <xdr:col>4</xdr:col>
      <xdr:colOff>315384</xdr:colOff>
      <xdr:row>9</xdr:row>
      <xdr:rowOff>159808</xdr:rowOff>
    </xdr:to>
    <xdr:sp macro="" textlink="">
      <xdr:nvSpPr>
        <xdr:cNvPr id="3" name="テキスト ボックス 2">
          <a:extLst>
            <a:ext uri="{FF2B5EF4-FFF2-40B4-BE49-F238E27FC236}">
              <a16:creationId xmlns:a16="http://schemas.microsoft.com/office/drawing/2014/main" id="{8AE61BF7-1297-49E4-96B1-9FC896341A7A}"/>
            </a:ext>
          </a:extLst>
        </xdr:cNvPr>
        <xdr:cNvSpPr txBox="1"/>
      </xdr:nvSpPr>
      <xdr:spPr>
        <a:xfrm>
          <a:off x="391584" y="1502833"/>
          <a:ext cx="2241550" cy="773642"/>
        </a:xfrm>
        <a:prstGeom prst="rect">
          <a:avLst/>
        </a:prstGeom>
        <a:solidFill>
          <a:schemeClr val="accent5">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latin typeface="ＭＳ 明朝" panose="02020609040205080304" pitchFamily="17" charset="-128"/>
              <a:ea typeface="ＭＳ 明朝" panose="02020609040205080304" pitchFamily="17"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149226</xdr:colOff>
      <xdr:row>14</xdr:row>
      <xdr:rowOff>120650</xdr:rowOff>
    </xdr:from>
    <xdr:to>
      <xdr:col>13</xdr:col>
      <xdr:colOff>647701</xdr:colOff>
      <xdr:row>17</xdr:row>
      <xdr:rowOff>96493</xdr:rowOff>
    </xdr:to>
    <xdr:sp macro="" textlink="">
      <xdr:nvSpPr>
        <xdr:cNvPr id="2" name="テキスト ボックス 1">
          <a:extLst>
            <a:ext uri="{FF2B5EF4-FFF2-40B4-BE49-F238E27FC236}">
              <a16:creationId xmlns:a16="http://schemas.microsoft.com/office/drawing/2014/main" id="{6670A2D7-7800-4B22-AD45-477AC21C127D}"/>
            </a:ext>
          </a:extLst>
        </xdr:cNvPr>
        <xdr:cNvSpPr txBox="1"/>
      </xdr:nvSpPr>
      <xdr:spPr>
        <a:xfrm>
          <a:off x="3502026" y="3302000"/>
          <a:ext cx="4546600" cy="575918"/>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路線が多く、また各月において「系統キロ程」「運行回数」に大きな差異がない場合は、上記の通り</a:t>
          </a:r>
          <a:r>
            <a:rPr kumimoji="1" lang="en-US" altLang="ja-JP" sz="1000">
              <a:latin typeface="Meiryo UI" panose="020B0604030504040204" pitchFamily="50" charset="-128"/>
              <a:ea typeface="Meiryo UI" panose="020B0604030504040204" pitchFamily="50" charset="-128"/>
            </a:rPr>
            <a:t>R7.7</a:t>
          </a:r>
          <a:r>
            <a:rPr kumimoji="1" lang="ja-JP" altLang="en-US" sz="1000">
              <a:latin typeface="Meiryo UI" panose="020B0604030504040204" pitchFamily="50" charset="-128"/>
              <a:ea typeface="Meiryo UI" panose="020B0604030504040204" pitchFamily="50" charset="-128"/>
            </a:rPr>
            <a:t>月～</a:t>
          </a:r>
          <a:r>
            <a:rPr kumimoji="1" lang="en-US" altLang="ja-JP" sz="1000">
              <a:latin typeface="Meiryo UI" panose="020B0604030504040204" pitchFamily="50" charset="-128"/>
              <a:ea typeface="Meiryo UI" panose="020B0604030504040204" pitchFamily="50" charset="-128"/>
            </a:rPr>
            <a:t>R7.9</a:t>
          </a:r>
          <a:r>
            <a:rPr kumimoji="1" lang="ja-JP" altLang="en-US" sz="1000">
              <a:latin typeface="Meiryo UI" panose="020B0604030504040204" pitchFamily="50" charset="-128"/>
              <a:ea typeface="Meiryo UI" panose="020B0604030504040204" pitchFamily="50" charset="-128"/>
            </a:rPr>
            <a:t>月とまとめて記載することもできます。</a:t>
          </a:r>
        </a:p>
      </xdr:txBody>
    </xdr:sp>
    <xdr:clientData/>
  </xdr:twoCellAnchor>
  <xdr:twoCellAnchor>
    <xdr:from>
      <xdr:col>2</xdr:col>
      <xdr:colOff>838200</xdr:colOff>
      <xdr:row>21</xdr:row>
      <xdr:rowOff>190501</xdr:rowOff>
    </xdr:from>
    <xdr:to>
      <xdr:col>12</xdr:col>
      <xdr:colOff>304800</xdr:colOff>
      <xdr:row>29</xdr:row>
      <xdr:rowOff>190501</xdr:rowOff>
    </xdr:to>
    <xdr:sp macro="" textlink="">
      <xdr:nvSpPr>
        <xdr:cNvPr id="3" name="テキスト ボックス 2">
          <a:extLst>
            <a:ext uri="{FF2B5EF4-FFF2-40B4-BE49-F238E27FC236}">
              <a16:creationId xmlns:a16="http://schemas.microsoft.com/office/drawing/2014/main" id="{C95995F4-CE97-4B2A-A18F-550F9037AB47}"/>
            </a:ext>
          </a:extLst>
        </xdr:cNvPr>
        <xdr:cNvSpPr txBox="1"/>
      </xdr:nvSpPr>
      <xdr:spPr>
        <a:xfrm>
          <a:off x="1285875" y="4772026"/>
          <a:ext cx="5724525" cy="16002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記載要領</a:t>
          </a:r>
          <a:r>
            <a:rPr kumimoji="1" lang="en-US" altLang="ja-JP" sz="1000">
              <a:latin typeface="Meiryo UI" panose="020B0604030504040204" pitchFamily="50" charset="-128"/>
              <a:ea typeface="Meiryo UI" panose="020B0604030504040204" pitchFamily="50" charset="-128"/>
            </a:rPr>
            <a:t>1</a:t>
          </a:r>
          <a:r>
            <a:rPr kumimoji="1" lang="ja-JP" altLang="en-US" sz="1000">
              <a:latin typeface="Meiryo UI" panose="020B0604030504040204" pitchFamily="50" charset="-128"/>
              <a:ea typeface="Meiryo UI" panose="020B0604030504040204" pitchFamily="50" charset="-128"/>
            </a:rPr>
            <a:t>の方法で燃料使用量を算定する場合の「各社の</a:t>
          </a:r>
          <a:r>
            <a:rPr kumimoji="1" lang="en-US" altLang="ja-JP" sz="1000">
              <a:latin typeface="Meiryo UI" panose="020B0604030504040204" pitchFamily="50" charset="-128"/>
              <a:ea typeface="Meiryo UI" panose="020B0604030504040204" pitchFamily="50" charset="-128"/>
            </a:rPr>
            <a:t>1ℓ</a:t>
          </a:r>
          <a:r>
            <a:rPr kumimoji="1" lang="ja-JP" altLang="en-US" sz="1000">
              <a:latin typeface="Meiryo UI" panose="020B0604030504040204" pitchFamily="50" charset="-128"/>
              <a:ea typeface="Meiryo UI" panose="020B0604030504040204" pitchFamily="50" charset="-128"/>
            </a:rPr>
            <a:t>あたりの走行キロ」は、以下の方法で</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算出することが考えられます。</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（例</a:t>
          </a:r>
          <a:r>
            <a:rPr kumimoji="1" lang="en-US" altLang="ja-JP" sz="1000">
              <a:latin typeface="Meiryo UI" panose="020B0604030504040204" pitchFamily="50" charset="-128"/>
              <a:ea typeface="Meiryo UI" panose="020B0604030504040204" pitchFamily="50" charset="-128"/>
            </a:rPr>
            <a:t>1</a:t>
          </a:r>
          <a:r>
            <a:rPr kumimoji="1" lang="ja-JP" altLang="en-US" sz="1000">
              <a:latin typeface="Meiryo UI" panose="020B0604030504040204" pitchFamily="50" charset="-128"/>
              <a:ea typeface="Meiryo UI" panose="020B0604030504040204" pitchFamily="50" charset="-128"/>
            </a:rPr>
            <a:t>）一定期間の燃料使用量の合計値と総走行キロより平均燃費を算出する。</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（例</a:t>
          </a:r>
          <a:r>
            <a:rPr kumimoji="1" lang="en-US" altLang="ja-JP" sz="1000">
              <a:latin typeface="Meiryo UI" panose="020B0604030504040204" pitchFamily="50" charset="-128"/>
              <a:ea typeface="Meiryo UI" panose="020B0604030504040204" pitchFamily="50" charset="-128"/>
            </a:rPr>
            <a:t>2</a:t>
          </a:r>
          <a:r>
            <a:rPr kumimoji="1" lang="ja-JP" altLang="en-US" sz="1000">
              <a:latin typeface="Meiryo UI" panose="020B0604030504040204" pitchFamily="50" charset="-128"/>
              <a:ea typeface="Meiryo UI" panose="020B0604030504040204" pitchFamily="50" charset="-128"/>
            </a:rPr>
            <a:t>）国に提出する「一般乗合旅客自動車運送事業要素別原価報告書」の「軽油</a:t>
          </a:r>
          <a:r>
            <a:rPr kumimoji="1" lang="en-US" altLang="ja-JP" sz="1000">
              <a:latin typeface="Meiryo UI" panose="020B0604030504040204" pitchFamily="50" charset="-128"/>
              <a:ea typeface="Meiryo UI" panose="020B0604030504040204" pitchFamily="50" charset="-128"/>
            </a:rPr>
            <a:t>1</a:t>
          </a:r>
          <a:r>
            <a:rPr kumimoji="1" lang="ja-JP" altLang="en-US" sz="1000">
              <a:latin typeface="Meiryo UI" panose="020B0604030504040204" pitchFamily="50" charset="-128"/>
              <a:ea typeface="Meiryo UI" panose="020B0604030504040204" pitchFamily="50" charset="-128"/>
            </a:rPr>
            <a:t>リットル当たり</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　　　　　 走行キロ」の数値を用いる。</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なお、記載要領</a:t>
          </a:r>
          <a:r>
            <a:rPr kumimoji="1" lang="en-US" altLang="ja-JP" sz="1000">
              <a:latin typeface="Meiryo UI" panose="020B0604030504040204" pitchFamily="50" charset="-128"/>
              <a:ea typeface="Meiryo UI" panose="020B0604030504040204" pitchFamily="50" charset="-128"/>
            </a:rPr>
            <a:t>1</a:t>
          </a:r>
          <a:r>
            <a:rPr kumimoji="1" lang="ja-JP" altLang="en-US" sz="1000">
              <a:latin typeface="Meiryo UI" panose="020B0604030504040204" pitchFamily="50" charset="-128"/>
              <a:ea typeface="Meiryo UI" panose="020B0604030504040204" pitchFamily="50" charset="-128"/>
            </a:rPr>
            <a:t>の方法を用いる場合は、算出方法が確認できる書類（データ可）を添付してください。</a:t>
          </a:r>
          <a:endParaRPr kumimoji="1" lang="en-US" altLang="ja-JP" sz="1000">
            <a:latin typeface="Meiryo UI" panose="020B0604030504040204" pitchFamily="50" charset="-128"/>
            <a:ea typeface="Meiryo UI" panose="020B0604030504040204" pitchFamily="50" charset="-128"/>
          </a:endParaRPr>
        </a:p>
        <a:p>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上記記載例では一律</a:t>
          </a:r>
          <a:r>
            <a:rPr kumimoji="1" lang="en-US" altLang="ja-JP" sz="1000">
              <a:latin typeface="Meiryo UI" panose="020B0604030504040204" pitchFamily="50" charset="-128"/>
              <a:ea typeface="Meiryo UI" panose="020B0604030504040204" pitchFamily="50" charset="-128"/>
            </a:rPr>
            <a:t>3.48km/ℓ</a:t>
          </a:r>
          <a:r>
            <a:rPr kumimoji="1" lang="ja-JP" altLang="en-US" sz="1000">
              <a:latin typeface="Meiryo UI" panose="020B0604030504040204" pitchFamily="50" charset="-128"/>
              <a:ea typeface="Meiryo UI" panose="020B0604030504040204" pitchFamily="50" charset="-128"/>
            </a:rPr>
            <a:t>で燃料使用量を算出しています。</a:t>
          </a:r>
        </a:p>
      </xdr:txBody>
    </xdr:sp>
    <xdr:clientData/>
  </xdr:twoCellAnchor>
  <xdr:twoCellAnchor>
    <xdr:from>
      <xdr:col>13</xdr:col>
      <xdr:colOff>304801</xdr:colOff>
      <xdr:row>0</xdr:row>
      <xdr:rowOff>95250</xdr:rowOff>
    </xdr:from>
    <xdr:to>
      <xdr:col>21</xdr:col>
      <xdr:colOff>139701</xdr:colOff>
      <xdr:row>4</xdr:row>
      <xdr:rowOff>202142</xdr:rowOff>
    </xdr:to>
    <xdr:sp macro="" textlink="">
      <xdr:nvSpPr>
        <xdr:cNvPr id="4" name="テキスト ボックス 3">
          <a:extLst>
            <a:ext uri="{FF2B5EF4-FFF2-40B4-BE49-F238E27FC236}">
              <a16:creationId xmlns:a16="http://schemas.microsoft.com/office/drawing/2014/main" id="{9D3DA432-42BD-4EE4-86FB-25CBB6EB2FDB}"/>
            </a:ext>
          </a:extLst>
        </xdr:cNvPr>
        <xdr:cNvSpPr txBox="1"/>
      </xdr:nvSpPr>
      <xdr:spPr>
        <a:xfrm>
          <a:off x="7705726" y="95250"/>
          <a:ext cx="2244725" cy="773642"/>
        </a:xfrm>
        <a:prstGeom prst="rect">
          <a:avLst/>
        </a:prstGeom>
        <a:solidFill>
          <a:schemeClr val="accent5">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latin typeface="ＭＳ 明朝" panose="02020609040205080304" pitchFamily="17" charset="-128"/>
              <a:ea typeface="ＭＳ 明朝" panose="02020609040205080304" pitchFamily="17" charset="-128"/>
            </a:rPr>
            <a:t>記載例</a:t>
          </a:r>
        </a:p>
      </xdr:txBody>
    </xdr:sp>
    <xdr:clientData/>
  </xdr:twoCellAnchor>
  <xdr:twoCellAnchor>
    <xdr:from>
      <xdr:col>10</xdr:col>
      <xdr:colOff>695325</xdr:colOff>
      <xdr:row>35</xdr:row>
      <xdr:rowOff>6350</xdr:rowOff>
    </xdr:from>
    <xdr:to>
      <xdr:col>21</xdr:col>
      <xdr:colOff>180975</xdr:colOff>
      <xdr:row>38</xdr:row>
      <xdr:rowOff>20293</xdr:rowOff>
    </xdr:to>
    <xdr:sp macro="" textlink="">
      <xdr:nvSpPr>
        <xdr:cNvPr id="5" name="テキスト ボックス 4">
          <a:extLst>
            <a:ext uri="{FF2B5EF4-FFF2-40B4-BE49-F238E27FC236}">
              <a16:creationId xmlns:a16="http://schemas.microsoft.com/office/drawing/2014/main" id="{F1595494-3802-4C5E-8FCF-D657DEDBBBD5}"/>
            </a:ext>
          </a:extLst>
        </xdr:cNvPr>
        <xdr:cNvSpPr txBox="1"/>
      </xdr:nvSpPr>
      <xdr:spPr>
        <a:xfrm>
          <a:off x="5895975" y="7350125"/>
          <a:ext cx="4095750" cy="585443"/>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行数が足りない場合は行ごとコピー＆挿入で行数を増やして使用してください。</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計算式は適宜、修正してください。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F8B5D-1B3F-4C1E-83D8-5CDA8E61BFCA}">
  <sheetPr>
    <tabColor rgb="FFFF0000"/>
  </sheetPr>
  <dimension ref="A1:M43"/>
  <sheetViews>
    <sheetView tabSelected="1" view="pageBreakPreview" zoomScaleNormal="100" zoomScaleSheetLayoutView="100" workbookViewId="0">
      <selection activeCell="I4" sqref="I4:K4"/>
    </sheetView>
  </sheetViews>
  <sheetFormatPr defaultColWidth="9" defaultRowHeight="14"/>
  <cols>
    <col min="1" max="1" width="3.6328125" style="34" customWidth="1"/>
    <col min="2" max="2" width="10.08984375" style="34" customWidth="1"/>
    <col min="3" max="4" width="9.7265625" style="34" customWidth="1"/>
    <col min="5" max="5" width="9" style="34"/>
    <col min="6" max="6" width="9.1796875" style="34" customWidth="1"/>
    <col min="7" max="9" width="9" style="34"/>
    <col min="10" max="10" width="7.36328125" style="34" customWidth="1"/>
    <col min="11" max="11" width="3.7265625" style="34" customWidth="1"/>
    <col min="12" max="12" width="9" style="34"/>
    <col min="13" max="13" width="17.6328125" style="35" customWidth="1"/>
    <col min="14" max="16384" width="9" style="34"/>
  </cols>
  <sheetData>
    <row r="1" spans="1:13" ht="9.75" customHeight="1"/>
    <row r="2" spans="1:13" ht="18" customHeight="1">
      <c r="A2" s="34" t="s">
        <v>84</v>
      </c>
      <c r="M2" s="58"/>
    </row>
    <row r="3" spans="1:13" ht="18" customHeight="1">
      <c r="I3" s="76" t="s">
        <v>30</v>
      </c>
      <c r="J3" s="76"/>
      <c r="K3" s="76"/>
    </row>
    <row r="4" spans="1:13" ht="18" customHeight="1">
      <c r="I4" s="77" t="s">
        <v>71</v>
      </c>
      <c r="J4" s="77"/>
      <c r="K4" s="77"/>
    </row>
    <row r="5" spans="1:13" ht="18" customHeight="1"/>
    <row r="6" spans="1:13" ht="18" customHeight="1">
      <c r="A6" s="78" t="s">
        <v>24</v>
      </c>
      <c r="B6" s="78"/>
      <c r="C6" s="78"/>
      <c r="D6" s="78"/>
    </row>
    <row r="7" spans="1:13" ht="28.5" customHeight="1"/>
    <row r="8" spans="1:13" ht="18" customHeight="1">
      <c r="G8" s="79" t="s">
        <v>23</v>
      </c>
      <c r="H8" s="79"/>
      <c r="I8" s="79"/>
      <c r="J8" s="79"/>
      <c r="K8" s="79"/>
      <c r="M8" s="36"/>
    </row>
    <row r="9" spans="1:13" ht="18" customHeight="1">
      <c r="G9" s="79" t="s">
        <v>11</v>
      </c>
      <c r="H9" s="79"/>
      <c r="I9" s="79"/>
      <c r="J9" s="79"/>
      <c r="K9" s="79"/>
    </row>
    <row r="10" spans="1:13" ht="18" customHeight="1">
      <c r="G10" s="79" t="s">
        <v>12</v>
      </c>
      <c r="H10" s="79"/>
      <c r="I10" s="79"/>
      <c r="J10" s="79"/>
      <c r="K10" s="79"/>
    </row>
    <row r="11" spans="1:13" ht="35.15" customHeight="1"/>
    <row r="12" spans="1:13" s="37" customFormat="1" ht="31.5" customHeight="1">
      <c r="A12" s="80" t="s">
        <v>77</v>
      </c>
      <c r="B12" s="81"/>
      <c r="C12" s="81"/>
      <c r="D12" s="81"/>
      <c r="E12" s="81"/>
      <c r="F12" s="81"/>
      <c r="G12" s="81"/>
      <c r="H12" s="81"/>
      <c r="I12" s="81"/>
      <c r="J12" s="81"/>
      <c r="K12" s="81"/>
      <c r="M12" s="59"/>
    </row>
    <row r="13" spans="1:13" ht="34" customHeight="1"/>
    <row r="14" spans="1:13" ht="14" customHeight="1">
      <c r="B14" s="82" t="s">
        <v>78</v>
      </c>
      <c r="C14" s="82"/>
      <c r="D14" s="82"/>
      <c r="E14" s="82"/>
      <c r="F14" s="82"/>
      <c r="G14" s="82"/>
      <c r="H14" s="82"/>
      <c r="I14" s="82"/>
      <c r="J14" s="82"/>
      <c r="K14" s="38"/>
    </row>
    <row r="15" spans="1:13" ht="15.75" customHeight="1">
      <c r="B15" s="82"/>
      <c r="C15" s="82"/>
      <c r="D15" s="82"/>
      <c r="E15" s="82"/>
      <c r="F15" s="82"/>
      <c r="G15" s="82"/>
      <c r="H15" s="82"/>
      <c r="I15" s="82"/>
      <c r="J15" s="82"/>
    </row>
    <row r="16" spans="1:13" ht="17.5" customHeight="1"/>
    <row r="17" spans="2:10">
      <c r="B17" s="34" t="s">
        <v>13</v>
      </c>
    </row>
    <row r="18" spans="2:10" ht="9.75" customHeight="1"/>
    <row r="19" spans="2:10">
      <c r="D19" s="83" t="s">
        <v>14</v>
      </c>
      <c r="E19" s="83"/>
      <c r="F19" s="83"/>
      <c r="G19" s="83"/>
      <c r="H19" s="63"/>
    </row>
    <row r="20" spans="2:10">
      <c r="D20" s="83"/>
      <c r="E20" s="83"/>
      <c r="F20" s="83"/>
      <c r="G20" s="83"/>
      <c r="H20" s="63"/>
    </row>
    <row r="21" spans="2:10">
      <c r="D21" s="84"/>
      <c r="E21" s="85"/>
      <c r="F21" s="85"/>
      <c r="G21" s="88" t="s">
        <v>15</v>
      </c>
      <c r="H21" s="63"/>
    </row>
    <row r="22" spans="2:10">
      <c r="D22" s="86"/>
      <c r="E22" s="87"/>
      <c r="F22" s="87"/>
      <c r="G22" s="89"/>
      <c r="H22" s="63"/>
    </row>
    <row r="23" spans="2:10">
      <c r="E23" s="64"/>
      <c r="F23" s="36"/>
      <c r="G23" s="64"/>
      <c r="H23" s="64"/>
    </row>
    <row r="24" spans="2:10">
      <c r="E24" s="64"/>
      <c r="F24" s="64"/>
      <c r="G24" s="64"/>
      <c r="H24" s="64"/>
    </row>
    <row r="25" spans="2:10">
      <c r="B25" s="34" t="s">
        <v>16</v>
      </c>
      <c r="C25" s="36"/>
      <c r="D25" s="64"/>
      <c r="E25" s="64"/>
      <c r="F25" s="36"/>
      <c r="G25" s="64"/>
      <c r="H25" s="64"/>
    </row>
    <row r="26" spans="2:10" ht="8.25" customHeight="1">
      <c r="C26" s="36"/>
      <c r="D26" s="64"/>
      <c r="E26" s="64"/>
      <c r="F26" s="36"/>
      <c r="G26" s="64"/>
      <c r="H26" s="64"/>
    </row>
    <row r="27" spans="2:10" ht="22.5" customHeight="1">
      <c r="B27" s="57" t="s">
        <v>17</v>
      </c>
      <c r="C27" s="74" t="s">
        <v>66</v>
      </c>
      <c r="D27" s="75"/>
      <c r="E27" s="57" t="s">
        <v>1</v>
      </c>
      <c r="F27" s="57" t="s">
        <v>3</v>
      </c>
      <c r="G27" s="74" t="s">
        <v>76</v>
      </c>
      <c r="H27" s="75"/>
      <c r="I27" s="74" t="s">
        <v>18</v>
      </c>
      <c r="J27" s="75"/>
    </row>
    <row r="28" spans="2:10" ht="17.5" customHeight="1">
      <c r="B28" s="39"/>
      <c r="C28" s="90"/>
      <c r="D28" s="91"/>
      <c r="E28" s="40"/>
      <c r="F28" s="40"/>
      <c r="G28" s="92"/>
      <c r="H28" s="93"/>
      <c r="I28" s="94"/>
      <c r="J28" s="95"/>
    </row>
    <row r="29" spans="2:10" ht="17.5" customHeight="1">
      <c r="B29" s="39"/>
      <c r="C29" s="90"/>
      <c r="D29" s="91"/>
      <c r="E29" s="40"/>
      <c r="F29" s="40"/>
      <c r="G29" s="92"/>
      <c r="H29" s="93"/>
      <c r="I29" s="94"/>
      <c r="J29" s="95"/>
    </row>
    <row r="30" spans="2:10" ht="17.5" customHeight="1">
      <c r="B30" s="39"/>
      <c r="C30" s="90"/>
      <c r="D30" s="91"/>
      <c r="E30" s="40"/>
      <c r="F30" s="40"/>
      <c r="G30" s="92"/>
      <c r="H30" s="93"/>
      <c r="I30" s="94"/>
      <c r="J30" s="95"/>
    </row>
    <row r="31" spans="2:10" ht="17.5" customHeight="1">
      <c r="B31" s="39"/>
      <c r="C31" s="90"/>
      <c r="D31" s="91"/>
      <c r="E31" s="40"/>
      <c r="F31" s="40"/>
      <c r="G31" s="92"/>
      <c r="H31" s="93"/>
      <c r="I31" s="94"/>
      <c r="J31" s="95"/>
    </row>
    <row r="32" spans="2:10" ht="17.5" customHeight="1">
      <c r="B32" s="39"/>
      <c r="C32" s="90"/>
      <c r="D32" s="91"/>
      <c r="E32" s="40"/>
      <c r="F32" s="40"/>
      <c r="G32" s="92"/>
      <c r="H32" s="93"/>
      <c r="I32" s="94"/>
      <c r="J32" s="95"/>
    </row>
    <row r="33" spans="2:10" ht="17.5" customHeight="1">
      <c r="B33" s="39"/>
      <c r="C33" s="90"/>
      <c r="D33" s="91"/>
      <c r="E33" s="40"/>
      <c r="F33" s="40"/>
      <c r="G33" s="92"/>
      <c r="H33" s="93"/>
      <c r="I33" s="94"/>
      <c r="J33" s="95"/>
    </row>
    <row r="34" spans="2:10" ht="17.5" customHeight="1">
      <c r="B34" s="39"/>
      <c r="C34" s="90"/>
      <c r="D34" s="91"/>
      <c r="E34" s="40"/>
      <c r="F34" s="40"/>
      <c r="G34" s="92"/>
      <c r="H34" s="93"/>
      <c r="I34" s="94"/>
      <c r="J34" s="95"/>
    </row>
    <row r="35" spans="2:10" ht="17.5" customHeight="1">
      <c r="B35" s="39"/>
      <c r="C35" s="90"/>
      <c r="D35" s="91"/>
      <c r="E35" s="40"/>
      <c r="F35" s="40"/>
      <c r="G35" s="92"/>
      <c r="H35" s="93"/>
      <c r="I35" s="94"/>
      <c r="J35" s="95"/>
    </row>
    <row r="36" spans="2:10" ht="17.5" customHeight="1">
      <c r="B36" s="39"/>
      <c r="C36" s="90"/>
      <c r="D36" s="91"/>
      <c r="E36" s="40"/>
      <c r="F36" s="40"/>
      <c r="G36" s="92"/>
      <c r="H36" s="93"/>
      <c r="I36" s="94"/>
      <c r="J36" s="95"/>
    </row>
    <row r="37" spans="2:10" ht="17.5" customHeight="1">
      <c r="B37" s="39"/>
      <c r="C37" s="90"/>
      <c r="D37" s="91"/>
      <c r="E37" s="40"/>
      <c r="F37" s="40"/>
      <c r="G37" s="92"/>
      <c r="H37" s="93"/>
      <c r="I37" s="94"/>
      <c r="J37" s="95"/>
    </row>
    <row r="38" spans="2:10" ht="20" customHeight="1">
      <c r="B38" s="96"/>
      <c r="C38" s="97"/>
      <c r="D38" s="98"/>
      <c r="E38" s="99" t="s">
        <v>70</v>
      </c>
      <c r="F38" s="100"/>
      <c r="G38" s="92"/>
      <c r="H38" s="93"/>
      <c r="I38" s="94"/>
      <c r="J38" s="95"/>
    </row>
    <row r="39" spans="2:10" ht="24" customHeight="1">
      <c r="B39" s="96"/>
      <c r="C39" s="97"/>
      <c r="D39" s="98"/>
      <c r="E39" s="99" t="s">
        <v>73</v>
      </c>
      <c r="F39" s="100"/>
      <c r="G39" s="101" t="s">
        <v>15</v>
      </c>
      <c r="H39" s="102"/>
      <c r="I39" s="101" t="s">
        <v>15</v>
      </c>
      <c r="J39" s="102"/>
    </row>
    <row r="41" spans="2:10">
      <c r="B41" s="34" t="s">
        <v>9</v>
      </c>
    </row>
    <row r="42" spans="2:10" ht="18" customHeight="1">
      <c r="B42" s="34" t="s">
        <v>74</v>
      </c>
    </row>
    <row r="43" spans="2:10" ht="17" customHeight="1"/>
  </sheetData>
  <mergeCells count="52">
    <mergeCell ref="B38:D38"/>
    <mergeCell ref="E38:F38"/>
    <mergeCell ref="G38:H38"/>
    <mergeCell ref="I38:J38"/>
    <mergeCell ref="B39:D39"/>
    <mergeCell ref="E39:F39"/>
    <mergeCell ref="G39:H39"/>
    <mergeCell ref="I39:J39"/>
    <mergeCell ref="C36:D36"/>
    <mergeCell ref="G36:H36"/>
    <mergeCell ref="I36:J36"/>
    <mergeCell ref="C37:D37"/>
    <mergeCell ref="G37:H37"/>
    <mergeCell ref="I37:J37"/>
    <mergeCell ref="C34:D34"/>
    <mergeCell ref="G34:H34"/>
    <mergeCell ref="I34:J34"/>
    <mergeCell ref="C35:D35"/>
    <mergeCell ref="G35:H35"/>
    <mergeCell ref="I35:J35"/>
    <mergeCell ref="C32:D32"/>
    <mergeCell ref="G32:H32"/>
    <mergeCell ref="I32:J32"/>
    <mergeCell ref="C33:D33"/>
    <mergeCell ref="G33:H33"/>
    <mergeCell ref="I33:J33"/>
    <mergeCell ref="C30:D30"/>
    <mergeCell ref="G30:H30"/>
    <mergeCell ref="I30:J30"/>
    <mergeCell ref="C31:D31"/>
    <mergeCell ref="G31:H31"/>
    <mergeCell ref="I31:J31"/>
    <mergeCell ref="C28:D28"/>
    <mergeCell ref="G28:H28"/>
    <mergeCell ref="I28:J28"/>
    <mergeCell ref="C29:D29"/>
    <mergeCell ref="G29:H29"/>
    <mergeCell ref="I29:J29"/>
    <mergeCell ref="C27:D27"/>
    <mergeCell ref="G27:H27"/>
    <mergeCell ref="I27:J27"/>
    <mergeCell ref="I3:K3"/>
    <mergeCell ref="I4:K4"/>
    <mergeCell ref="A6:D6"/>
    <mergeCell ref="G8:K8"/>
    <mergeCell ref="G9:K9"/>
    <mergeCell ref="G10:K10"/>
    <mergeCell ref="A12:K12"/>
    <mergeCell ref="B14:J15"/>
    <mergeCell ref="D19:G20"/>
    <mergeCell ref="D21:F22"/>
    <mergeCell ref="G21:G22"/>
  </mergeCells>
  <phoneticPr fontId="2"/>
  <pageMargins left="0.7" right="0.7" top="0.75" bottom="0.75" header="0.3" footer="0.3"/>
  <pageSetup paperSize="9" scale="99" orientation="portrait" r:id="rId1"/>
  <rowBreaks count="1" manualBreakCount="1">
    <brk id="43"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B52CD-FE4B-412E-BCF9-0269846ADA8B}">
  <sheetPr>
    <tabColor rgb="FFFF0000"/>
    <pageSetUpPr fitToPage="1"/>
  </sheetPr>
  <dimension ref="A1:AA46"/>
  <sheetViews>
    <sheetView view="pageBreakPreview" zoomScaleNormal="100" zoomScaleSheetLayoutView="100" workbookViewId="0">
      <selection activeCell="AC18" sqref="AC18"/>
    </sheetView>
  </sheetViews>
  <sheetFormatPr defaultColWidth="9" defaultRowHeight="13" outlineLevelCol="1"/>
  <cols>
    <col min="1" max="1" width="3" style="65" customWidth="1"/>
    <col min="2" max="2" width="3.36328125" style="65" customWidth="1"/>
    <col min="3" max="3" width="17.08984375" style="65" customWidth="1"/>
    <col min="4" max="4" width="5.6328125" style="65" hidden="1" customWidth="1" outlineLevel="1"/>
    <col min="5" max="5" width="8.1796875" style="65" customWidth="1" collapsed="1"/>
    <col min="6" max="8" width="8.1796875" style="65" customWidth="1"/>
    <col min="9" max="10" width="9.08984375" style="65" customWidth="1"/>
    <col min="11" max="12" width="10.7265625" style="65" customWidth="1"/>
    <col min="13" max="14" width="9.90625" style="65" customWidth="1"/>
    <col min="15" max="15" width="10.6328125" style="65" customWidth="1"/>
    <col min="16" max="16" width="10.08984375" style="65" customWidth="1"/>
    <col min="17" max="17" width="3.81640625" style="65" customWidth="1"/>
    <col min="18" max="18" width="10.08984375" style="65" hidden="1" customWidth="1" outlineLevel="1"/>
    <col min="19" max="19" width="3.81640625" style="65" hidden="1" customWidth="1" outlineLevel="1"/>
    <col min="20" max="20" width="9.08984375" style="65" hidden="1" customWidth="1" outlineLevel="1"/>
    <col min="21" max="21" width="3.81640625" style="65" hidden="1" customWidth="1" outlineLevel="1"/>
    <col min="22" max="22" width="10.08984375" style="65" customWidth="1" collapsed="1"/>
    <col min="23" max="23" width="4.6328125" style="65" customWidth="1"/>
    <col min="24" max="25" width="9.6328125" style="65" customWidth="1"/>
    <col min="26" max="26" width="9.6328125" style="65" hidden="1" customWidth="1" outlineLevel="1"/>
    <col min="27" max="27" width="9.6328125" style="65" customWidth="1" collapsed="1"/>
    <col min="28" max="28" width="9.6328125" style="65" customWidth="1"/>
    <col min="29" max="29" width="7.6328125" style="65" customWidth="1"/>
    <col min="30" max="16384" width="9" style="65"/>
  </cols>
  <sheetData>
    <row r="1" spans="1:27" ht="13" customHeight="1">
      <c r="A1" s="41"/>
    </row>
    <row r="2" spans="1:27" ht="19" customHeight="1">
      <c r="A2" s="51"/>
      <c r="B2" s="66" t="s">
        <v>86</v>
      </c>
      <c r="C2" s="66"/>
      <c r="D2" s="66"/>
      <c r="E2" s="66"/>
      <c r="F2" s="66"/>
      <c r="G2" s="66"/>
      <c r="H2" s="66"/>
      <c r="I2" s="66"/>
      <c r="J2" s="66"/>
      <c r="K2" s="66"/>
      <c r="L2" s="66"/>
      <c r="M2" s="66"/>
      <c r="N2" s="66"/>
      <c r="O2" s="66"/>
      <c r="P2" s="66"/>
      <c r="Q2" s="66"/>
      <c r="R2" s="66"/>
      <c r="S2" s="66"/>
      <c r="T2" s="66"/>
      <c r="U2" s="66"/>
      <c r="V2" s="103" t="s">
        <v>72</v>
      </c>
      <c r="W2" s="103"/>
    </row>
    <row r="3" spans="1:27" ht="7.5" customHeight="1">
      <c r="A3" s="66"/>
      <c r="B3" s="66"/>
      <c r="C3" s="66"/>
      <c r="D3" s="66"/>
      <c r="E3" s="66"/>
      <c r="F3" s="66"/>
      <c r="G3" s="66"/>
      <c r="H3" s="66"/>
      <c r="I3" s="66"/>
      <c r="J3" s="66"/>
      <c r="K3" s="66"/>
      <c r="L3" s="66"/>
      <c r="M3" s="66"/>
      <c r="N3" s="66"/>
      <c r="O3" s="66"/>
      <c r="P3" s="66"/>
      <c r="Q3" s="66"/>
      <c r="R3" s="66"/>
      <c r="S3" s="66"/>
      <c r="T3" s="66"/>
      <c r="U3" s="66"/>
      <c r="V3" s="66"/>
      <c r="W3" s="66"/>
    </row>
    <row r="4" spans="1:27" ht="13.5" customHeight="1">
      <c r="A4" s="66"/>
      <c r="B4" s="66"/>
      <c r="C4" s="66"/>
      <c r="D4" s="66"/>
      <c r="E4" s="66"/>
      <c r="F4" s="66"/>
      <c r="G4" s="66"/>
      <c r="H4" s="66"/>
      <c r="I4" s="66"/>
      <c r="J4" s="66"/>
      <c r="K4" s="66"/>
      <c r="L4" s="66"/>
      <c r="M4" s="66"/>
      <c r="N4" s="66"/>
      <c r="O4" s="66"/>
      <c r="P4" s="66"/>
      <c r="Q4" s="66"/>
      <c r="R4" s="66"/>
      <c r="S4" s="66"/>
      <c r="T4" s="66"/>
      <c r="U4" s="66"/>
      <c r="V4" s="66"/>
      <c r="W4" s="66"/>
    </row>
    <row r="5" spans="1:27" s="68" customFormat="1" ht="19.5" customHeight="1">
      <c r="A5" s="67"/>
      <c r="B5" s="104" t="s">
        <v>0</v>
      </c>
      <c r="C5" s="107" t="s">
        <v>19</v>
      </c>
      <c r="D5" s="44"/>
      <c r="E5" s="108" t="s">
        <v>20</v>
      </c>
      <c r="F5" s="109"/>
      <c r="G5" s="109"/>
      <c r="H5" s="104" t="s">
        <v>31</v>
      </c>
      <c r="I5" s="104" t="s">
        <v>41</v>
      </c>
      <c r="J5" s="104" t="s">
        <v>42</v>
      </c>
      <c r="K5" s="104" t="s">
        <v>65</v>
      </c>
      <c r="L5" s="104" t="s">
        <v>51</v>
      </c>
      <c r="M5" s="110" t="s">
        <v>43</v>
      </c>
      <c r="N5" s="112" t="s">
        <v>44</v>
      </c>
      <c r="O5" s="110" t="s">
        <v>39</v>
      </c>
      <c r="P5" s="107" t="s">
        <v>40</v>
      </c>
      <c r="Q5" s="114"/>
      <c r="R5" s="45"/>
      <c r="S5" s="46"/>
      <c r="T5" s="107" t="s">
        <v>62</v>
      </c>
      <c r="U5" s="117"/>
      <c r="V5" s="118" t="s">
        <v>38</v>
      </c>
      <c r="W5" s="118"/>
      <c r="X5" s="65"/>
      <c r="Y5" s="65"/>
      <c r="Z5" s="65"/>
      <c r="AA5" s="65"/>
    </row>
    <row r="6" spans="1:27" s="68" customFormat="1" ht="55.5" customHeight="1">
      <c r="A6" s="67"/>
      <c r="B6" s="105"/>
      <c r="C6" s="105"/>
      <c r="D6" s="129" t="s">
        <v>64</v>
      </c>
      <c r="E6" s="131" t="s">
        <v>1</v>
      </c>
      <c r="F6" s="110" t="s">
        <v>2</v>
      </c>
      <c r="G6" s="131" t="s">
        <v>3</v>
      </c>
      <c r="H6" s="105"/>
      <c r="I6" s="105"/>
      <c r="J6" s="105"/>
      <c r="K6" s="105"/>
      <c r="L6" s="105"/>
      <c r="M6" s="111"/>
      <c r="N6" s="113"/>
      <c r="O6" s="111"/>
      <c r="P6" s="115"/>
      <c r="Q6" s="116"/>
      <c r="R6" s="115" t="s">
        <v>63</v>
      </c>
      <c r="S6" s="116"/>
      <c r="T6" s="115"/>
      <c r="U6" s="116"/>
      <c r="V6" s="119"/>
      <c r="W6" s="119"/>
      <c r="X6" s="69"/>
      <c r="Y6" s="69"/>
      <c r="Z6" s="69"/>
      <c r="AA6" s="69"/>
    </row>
    <row r="7" spans="1:27" ht="13" customHeight="1">
      <c r="A7" s="67"/>
      <c r="B7" s="105"/>
      <c r="C7" s="105"/>
      <c r="D7" s="129"/>
      <c r="E7" s="132"/>
      <c r="F7" s="111"/>
      <c r="G7" s="132"/>
      <c r="H7" s="105"/>
      <c r="I7" s="70"/>
      <c r="J7" s="70"/>
      <c r="K7" s="70" t="s">
        <v>32</v>
      </c>
      <c r="L7" s="70" t="s">
        <v>33</v>
      </c>
      <c r="M7" s="70" t="s">
        <v>34</v>
      </c>
      <c r="N7" s="70" t="s">
        <v>35</v>
      </c>
      <c r="O7" s="70" t="s">
        <v>36</v>
      </c>
      <c r="P7" s="123" t="s">
        <v>37</v>
      </c>
      <c r="Q7" s="124"/>
      <c r="R7" s="123" t="s">
        <v>61</v>
      </c>
      <c r="S7" s="124"/>
      <c r="T7" s="123" t="s">
        <v>69</v>
      </c>
      <c r="U7" s="124"/>
      <c r="V7" s="125" t="s">
        <v>67</v>
      </c>
      <c r="W7" s="125"/>
    </row>
    <row r="8" spans="1:27" ht="13" customHeight="1">
      <c r="A8" s="67"/>
      <c r="B8" s="106"/>
      <c r="C8" s="106"/>
      <c r="D8" s="130"/>
      <c r="E8" s="133"/>
      <c r="F8" s="134"/>
      <c r="G8" s="133"/>
      <c r="H8" s="106"/>
      <c r="I8" s="71" t="s">
        <v>45</v>
      </c>
      <c r="J8" s="71" t="s">
        <v>5</v>
      </c>
      <c r="K8" s="71" t="s">
        <v>4</v>
      </c>
      <c r="L8" s="71" t="s">
        <v>22</v>
      </c>
      <c r="M8" s="71" t="s">
        <v>6</v>
      </c>
      <c r="N8" s="71" t="s">
        <v>6</v>
      </c>
      <c r="O8" s="71" t="s">
        <v>6</v>
      </c>
      <c r="P8" s="126" t="s">
        <v>6</v>
      </c>
      <c r="Q8" s="127"/>
      <c r="R8" s="126" t="s">
        <v>6</v>
      </c>
      <c r="S8" s="127"/>
      <c r="T8" s="126" t="s">
        <v>6</v>
      </c>
      <c r="U8" s="127"/>
      <c r="V8" s="128" t="s">
        <v>7</v>
      </c>
      <c r="W8" s="128"/>
    </row>
    <row r="9" spans="1:27" ht="13" customHeight="1">
      <c r="A9" s="67"/>
      <c r="B9" s="14" t="str">
        <f>IF(C9="","",1)</f>
        <v/>
      </c>
      <c r="C9" s="42"/>
      <c r="D9" s="47"/>
      <c r="E9" s="42"/>
      <c r="F9" s="42"/>
      <c r="G9" s="42"/>
      <c r="H9" s="42"/>
      <c r="I9" s="48"/>
      <c r="J9" s="48"/>
      <c r="K9" s="49"/>
      <c r="L9" s="14"/>
      <c r="M9" s="43"/>
      <c r="N9" s="43"/>
      <c r="O9" s="15">
        <f>N9-M9</f>
        <v>0</v>
      </c>
      <c r="P9" s="16">
        <f>L9*O9</f>
        <v>0</v>
      </c>
      <c r="Q9" s="17"/>
      <c r="R9" s="18" t="str">
        <f>IF(D9="○",ROUNDDOWN(P9*11/20,0),"")</f>
        <v/>
      </c>
      <c r="S9" s="17"/>
      <c r="T9" s="28">
        <f>ROUNDDOWN(IF(R9="",P9,R9)/8,0)</f>
        <v>0</v>
      </c>
      <c r="U9" s="28"/>
      <c r="V9" s="16">
        <f>ROUNDDOWN(T9/1000,0)</f>
        <v>0</v>
      </c>
      <c r="W9" s="17"/>
      <c r="Y9" s="50">
        <f>P9/8</f>
        <v>0</v>
      </c>
      <c r="Z9" s="50" t="e">
        <f>R9/8</f>
        <v>#VALUE!</v>
      </c>
    </row>
    <row r="10" spans="1:27" ht="13" customHeight="1">
      <c r="A10" s="67"/>
      <c r="B10" s="14" t="str">
        <f>IF(C10="","",MAX(B$9:B9)+1)</f>
        <v/>
      </c>
      <c r="C10" s="42"/>
      <c r="D10" s="47"/>
      <c r="E10" s="42"/>
      <c r="F10" s="42"/>
      <c r="G10" s="42"/>
      <c r="H10" s="42"/>
      <c r="I10" s="48"/>
      <c r="J10" s="48"/>
      <c r="K10" s="49"/>
      <c r="L10" s="14"/>
      <c r="M10" s="43"/>
      <c r="N10" s="43"/>
      <c r="O10" s="15">
        <f t="shared" ref="O10:O33" si="0">N10-M10</f>
        <v>0</v>
      </c>
      <c r="P10" s="16">
        <f t="shared" ref="P10:P33" si="1">L10*O10</f>
        <v>0</v>
      </c>
      <c r="Q10" s="17"/>
      <c r="R10" s="18" t="str">
        <f t="shared" ref="R10:R33" si="2">IF(D10="○",ROUNDDOWN(P10*11/20,0),"")</f>
        <v/>
      </c>
      <c r="S10" s="17"/>
      <c r="T10" s="28">
        <f t="shared" ref="T10:T33" si="3">ROUNDDOWN(IF(R10="",P10,R10)/8,0)</f>
        <v>0</v>
      </c>
      <c r="U10" s="28"/>
      <c r="V10" s="16">
        <f t="shared" ref="V10:V33" si="4">ROUNDDOWN(T10/1000,0)</f>
        <v>0</v>
      </c>
      <c r="W10" s="17"/>
      <c r="Y10" s="50">
        <f t="shared" ref="Y10:Y33" si="5">P10/8</f>
        <v>0</v>
      </c>
      <c r="Z10" s="50" t="e">
        <f t="shared" ref="Z10:Z33" si="6">R10/8</f>
        <v>#VALUE!</v>
      </c>
    </row>
    <row r="11" spans="1:27" ht="13" customHeight="1">
      <c r="A11" s="67"/>
      <c r="B11" s="14" t="str">
        <f>IF(C11="","",MAX(B$9:B10)+1)</f>
        <v/>
      </c>
      <c r="C11" s="42"/>
      <c r="D11" s="47"/>
      <c r="E11" s="42"/>
      <c r="F11" s="42"/>
      <c r="G11" s="42"/>
      <c r="H11" s="42"/>
      <c r="I11" s="48"/>
      <c r="J11" s="48"/>
      <c r="K11" s="49"/>
      <c r="L11" s="14"/>
      <c r="M11" s="43"/>
      <c r="N11" s="43"/>
      <c r="O11" s="15">
        <f t="shared" si="0"/>
        <v>0</v>
      </c>
      <c r="P11" s="16">
        <f t="shared" si="1"/>
        <v>0</v>
      </c>
      <c r="Q11" s="17"/>
      <c r="R11" s="18" t="str">
        <f t="shared" si="2"/>
        <v/>
      </c>
      <c r="S11" s="17"/>
      <c r="T11" s="28">
        <f>ROUNDDOWN(IF(R11="",P11,R11)/8,0)</f>
        <v>0</v>
      </c>
      <c r="U11" s="28"/>
      <c r="V11" s="16">
        <f t="shared" si="4"/>
        <v>0</v>
      </c>
      <c r="W11" s="17"/>
      <c r="Y11" s="50">
        <f t="shared" si="5"/>
        <v>0</v>
      </c>
      <c r="Z11" s="50" t="e">
        <f t="shared" si="6"/>
        <v>#VALUE!</v>
      </c>
    </row>
    <row r="12" spans="1:27" ht="13" customHeight="1">
      <c r="A12" s="67"/>
      <c r="B12" s="14" t="str">
        <f>IF(C12="","",MAX(B$9:B11)+1)</f>
        <v/>
      </c>
      <c r="C12" s="42"/>
      <c r="D12" s="47"/>
      <c r="E12" s="42"/>
      <c r="F12" s="42"/>
      <c r="G12" s="42"/>
      <c r="H12" s="42"/>
      <c r="I12" s="48"/>
      <c r="J12" s="48"/>
      <c r="K12" s="49"/>
      <c r="L12" s="14"/>
      <c r="M12" s="43"/>
      <c r="N12" s="43"/>
      <c r="O12" s="15">
        <f t="shared" si="0"/>
        <v>0</v>
      </c>
      <c r="P12" s="16">
        <f t="shared" si="1"/>
        <v>0</v>
      </c>
      <c r="Q12" s="17"/>
      <c r="R12" s="18" t="str">
        <f t="shared" si="2"/>
        <v/>
      </c>
      <c r="S12" s="17"/>
      <c r="T12" s="28">
        <f t="shared" si="3"/>
        <v>0</v>
      </c>
      <c r="U12" s="28"/>
      <c r="V12" s="16">
        <f t="shared" si="4"/>
        <v>0</v>
      </c>
      <c r="W12" s="17"/>
      <c r="Y12" s="50">
        <f t="shared" si="5"/>
        <v>0</v>
      </c>
      <c r="Z12" s="50" t="e">
        <f t="shared" si="6"/>
        <v>#VALUE!</v>
      </c>
    </row>
    <row r="13" spans="1:27" ht="13" customHeight="1">
      <c r="A13" s="67"/>
      <c r="B13" s="14" t="str">
        <f>IF(C13="","",MAX(B$9:B12)+1)</f>
        <v/>
      </c>
      <c r="C13" s="42"/>
      <c r="D13" s="47"/>
      <c r="E13" s="42"/>
      <c r="F13" s="42"/>
      <c r="G13" s="42"/>
      <c r="H13" s="42"/>
      <c r="I13" s="48"/>
      <c r="J13" s="48"/>
      <c r="K13" s="49"/>
      <c r="L13" s="14"/>
      <c r="M13" s="43"/>
      <c r="N13" s="43"/>
      <c r="O13" s="15">
        <f t="shared" si="0"/>
        <v>0</v>
      </c>
      <c r="P13" s="16">
        <f t="shared" si="1"/>
        <v>0</v>
      </c>
      <c r="Q13" s="17"/>
      <c r="R13" s="18" t="str">
        <f t="shared" si="2"/>
        <v/>
      </c>
      <c r="S13" s="17"/>
      <c r="T13" s="28">
        <f t="shared" si="3"/>
        <v>0</v>
      </c>
      <c r="U13" s="28"/>
      <c r="V13" s="16">
        <f t="shared" si="4"/>
        <v>0</v>
      </c>
      <c r="W13" s="17"/>
      <c r="Y13" s="50">
        <f t="shared" si="5"/>
        <v>0</v>
      </c>
      <c r="Z13" s="50" t="e">
        <f t="shared" si="6"/>
        <v>#VALUE!</v>
      </c>
    </row>
    <row r="14" spans="1:27" ht="13" customHeight="1">
      <c r="A14" s="67"/>
      <c r="B14" s="14" t="str">
        <f>IF(C14="","",MAX(B$9:B13)+1)</f>
        <v/>
      </c>
      <c r="C14" s="42"/>
      <c r="D14" s="47"/>
      <c r="E14" s="42"/>
      <c r="F14" s="42"/>
      <c r="G14" s="42"/>
      <c r="H14" s="42"/>
      <c r="I14" s="48"/>
      <c r="J14" s="48"/>
      <c r="K14" s="49"/>
      <c r="L14" s="14"/>
      <c r="M14" s="43"/>
      <c r="N14" s="43"/>
      <c r="O14" s="15">
        <f t="shared" si="0"/>
        <v>0</v>
      </c>
      <c r="P14" s="16">
        <f t="shared" si="1"/>
        <v>0</v>
      </c>
      <c r="Q14" s="17"/>
      <c r="R14" s="18" t="str">
        <f t="shared" si="2"/>
        <v/>
      </c>
      <c r="S14" s="17"/>
      <c r="T14" s="28">
        <f t="shared" si="3"/>
        <v>0</v>
      </c>
      <c r="U14" s="28"/>
      <c r="V14" s="16">
        <f t="shared" si="4"/>
        <v>0</v>
      </c>
      <c r="W14" s="17"/>
      <c r="Y14" s="50">
        <f t="shared" si="5"/>
        <v>0</v>
      </c>
      <c r="Z14" s="50" t="e">
        <f t="shared" si="6"/>
        <v>#VALUE!</v>
      </c>
    </row>
    <row r="15" spans="1:27" ht="13" customHeight="1">
      <c r="A15" s="67"/>
      <c r="B15" s="14" t="str">
        <f>IF(C15="","",MAX(B$9:B14)+1)</f>
        <v/>
      </c>
      <c r="C15" s="42"/>
      <c r="D15" s="47" t="s">
        <v>60</v>
      </c>
      <c r="E15" s="42"/>
      <c r="F15" s="42"/>
      <c r="G15" s="42"/>
      <c r="H15" s="42"/>
      <c r="I15" s="48"/>
      <c r="J15" s="48"/>
      <c r="K15" s="49"/>
      <c r="L15" s="14"/>
      <c r="M15" s="43"/>
      <c r="N15" s="43"/>
      <c r="O15" s="15">
        <f t="shared" si="0"/>
        <v>0</v>
      </c>
      <c r="P15" s="16">
        <f t="shared" si="1"/>
        <v>0</v>
      </c>
      <c r="Q15" s="17"/>
      <c r="R15" s="18" t="str">
        <f t="shared" si="2"/>
        <v/>
      </c>
      <c r="S15" s="17"/>
      <c r="T15" s="28">
        <f t="shared" si="3"/>
        <v>0</v>
      </c>
      <c r="U15" s="28"/>
      <c r="V15" s="16">
        <f t="shared" si="4"/>
        <v>0</v>
      </c>
      <c r="W15" s="17"/>
      <c r="Y15" s="50">
        <f t="shared" si="5"/>
        <v>0</v>
      </c>
      <c r="Z15" s="50" t="e">
        <f t="shared" si="6"/>
        <v>#VALUE!</v>
      </c>
    </row>
    <row r="16" spans="1:27" ht="13" customHeight="1">
      <c r="A16" s="67"/>
      <c r="B16" s="14" t="str">
        <f>IF(C16="","",MAX(B$9:B15)+1)</f>
        <v/>
      </c>
      <c r="C16" s="42"/>
      <c r="D16" s="47" t="s">
        <v>60</v>
      </c>
      <c r="E16" s="42"/>
      <c r="F16" s="42"/>
      <c r="G16" s="42"/>
      <c r="H16" s="42"/>
      <c r="I16" s="48"/>
      <c r="J16" s="48"/>
      <c r="K16" s="49"/>
      <c r="L16" s="14"/>
      <c r="M16" s="43"/>
      <c r="N16" s="43"/>
      <c r="O16" s="15">
        <f t="shared" si="0"/>
        <v>0</v>
      </c>
      <c r="P16" s="16">
        <f t="shared" si="1"/>
        <v>0</v>
      </c>
      <c r="Q16" s="17"/>
      <c r="R16" s="18" t="str">
        <f t="shared" si="2"/>
        <v/>
      </c>
      <c r="S16" s="17"/>
      <c r="T16" s="28">
        <f t="shared" si="3"/>
        <v>0</v>
      </c>
      <c r="U16" s="28"/>
      <c r="V16" s="16">
        <f t="shared" si="4"/>
        <v>0</v>
      </c>
      <c r="W16" s="17"/>
      <c r="Y16" s="50">
        <f t="shared" si="5"/>
        <v>0</v>
      </c>
      <c r="Z16" s="50" t="e">
        <f t="shared" si="6"/>
        <v>#VALUE!</v>
      </c>
    </row>
    <row r="17" spans="1:26" ht="13" customHeight="1">
      <c r="A17" s="67"/>
      <c r="B17" s="14" t="str">
        <f>IF(C17="","",MAX(B$9:B16)+1)</f>
        <v/>
      </c>
      <c r="C17" s="42"/>
      <c r="D17" s="47" t="s">
        <v>60</v>
      </c>
      <c r="E17" s="42"/>
      <c r="F17" s="42"/>
      <c r="G17" s="42"/>
      <c r="H17" s="42"/>
      <c r="I17" s="48"/>
      <c r="J17" s="48"/>
      <c r="K17" s="49"/>
      <c r="L17" s="14"/>
      <c r="M17" s="43"/>
      <c r="N17" s="43"/>
      <c r="O17" s="15">
        <f t="shared" si="0"/>
        <v>0</v>
      </c>
      <c r="P17" s="16">
        <f t="shared" si="1"/>
        <v>0</v>
      </c>
      <c r="Q17" s="17"/>
      <c r="R17" s="18" t="str">
        <f t="shared" si="2"/>
        <v/>
      </c>
      <c r="S17" s="17"/>
      <c r="T17" s="28">
        <f t="shared" si="3"/>
        <v>0</v>
      </c>
      <c r="U17" s="28"/>
      <c r="V17" s="16">
        <f t="shared" si="4"/>
        <v>0</v>
      </c>
      <c r="W17" s="17"/>
      <c r="Y17" s="50">
        <f t="shared" si="5"/>
        <v>0</v>
      </c>
      <c r="Z17" s="50" t="e">
        <f t="shared" si="6"/>
        <v>#VALUE!</v>
      </c>
    </row>
    <row r="18" spans="1:26" ht="13" customHeight="1">
      <c r="A18" s="67"/>
      <c r="B18" s="14" t="str">
        <f>IF(C18="","",MAX(B$9:B17)+1)</f>
        <v/>
      </c>
      <c r="C18" s="42"/>
      <c r="D18" s="47" t="s">
        <v>60</v>
      </c>
      <c r="E18" s="42"/>
      <c r="F18" s="42"/>
      <c r="G18" s="42"/>
      <c r="H18" s="42"/>
      <c r="I18" s="48"/>
      <c r="J18" s="48"/>
      <c r="K18" s="49"/>
      <c r="L18" s="14"/>
      <c r="M18" s="43"/>
      <c r="N18" s="43"/>
      <c r="O18" s="15">
        <f t="shared" si="0"/>
        <v>0</v>
      </c>
      <c r="P18" s="16">
        <f t="shared" si="1"/>
        <v>0</v>
      </c>
      <c r="Q18" s="17"/>
      <c r="R18" s="18" t="str">
        <f t="shared" si="2"/>
        <v/>
      </c>
      <c r="S18" s="17"/>
      <c r="T18" s="28">
        <f t="shared" si="3"/>
        <v>0</v>
      </c>
      <c r="U18" s="28"/>
      <c r="V18" s="16">
        <f t="shared" si="4"/>
        <v>0</v>
      </c>
      <c r="W18" s="17"/>
      <c r="Y18" s="50">
        <f t="shared" si="5"/>
        <v>0</v>
      </c>
      <c r="Z18" s="50" t="e">
        <f t="shared" si="6"/>
        <v>#VALUE!</v>
      </c>
    </row>
    <row r="19" spans="1:26" ht="13" customHeight="1">
      <c r="A19" s="67"/>
      <c r="B19" s="14" t="str">
        <f>IF(C19="","",MAX(B$9:B18)+1)</f>
        <v/>
      </c>
      <c r="C19" s="42"/>
      <c r="D19" s="47" t="s">
        <v>60</v>
      </c>
      <c r="E19" s="42"/>
      <c r="F19" s="42"/>
      <c r="G19" s="42"/>
      <c r="H19" s="42"/>
      <c r="I19" s="48"/>
      <c r="J19" s="48"/>
      <c r="K19" s="49"/>
      <c r="L19" s="14"/>
      <c r="M19" s="43"/>
      <c r="N19" s="43"/>
      <c r="O19" s="15">
        <f t="shared" si="0"/>
        <v>0</v>
      </c>
      <c r="P19" s="16">
        <f t="shared" si="1"/>
        <v>0</v>
      </c>
      <c r="Q19" s="17"/>
      <c r="R19" s="18" t="str">
        <f t="shared" si="2"/>
        <v/>
      </c>
      <c r="S19" s="17"/>
      <c r="T19" s="28">
        <f t="shared" si="3"/>
        <v>0</v>
      </c>
      <c r="U19" s="28"/>
      <c r="V19" s="16">
        <f t="shared" si="4"/>
        <v>0</v>
      </c>
      <c r="W19" s="17"/>
      <c r="Y19" s="50">
        <f t="shared" si="5"/>
        <v>0</v>
      </c>
      <c r="Z19" s="50" t="e">
        <f t="shared" si="6"/>
        <v>#VALUE!</v>
      </c>
    </row>
    <row r="20" spans="1:26" ht="13" customHeight="1">
      <c r="A20" s="67"/>
      <c r="B20" s="14" t="str">
        <f>IF(C20="","",MAX(B$9:B19)+1)</f>
        <v/>
      </c>
      <c r="C20" s="42"/>
      <c r="D20" s="47" t="s">
        <v>60</v>
      </c>
      <c r="E20" s="42"/>
      <c r="F20" s="42"/>
      <c r="G20" s="42"/>
      <c r="H20" s="42"/>
      <c r="I20" s="48"/>
      <c r="J20" s="48"/>
      <c r="K20" s="49"/>
      <c r="L20" s="14"/>
      <c r="M20" s="43"/>
      <c r="N20" s="43"/>
      <c r="O20" s="15">
        <f t="shared" si="0"/>
        <v>0</v>
      </c>
      <c r="P20" s="16">
        <f t="shared" si="1"/>
        <v>0</v>
      </c>
      <c r="Q20" s="17"/>
      <c r="R20" s="18" t="str">
        <f t="shared" si="2"/>
        <v/>
      </c>
      <c r="S20" s="17"/>
      <c r="T20" s="28">
        <f t="shared" si="3"/>
        <v>0</v>
      </c>
      <c r="U20" s="28"/>
      <c r="V20" s="16">
        <f t="shared" si="4"/>
        <v>0</v>
      </c>
      <c r="W20" s="17"/>
      <c r="Y20" s="50">
        <f t="shared" si="5"/>
        <v>0</v>
      </c>
      <c r="Z20" s="50" t="e">
        <f t="shared" si="6"/>
        <v>#VALUE!</v>
      </c>
    </row>
    <row r="21" spans="1:26" ht="13" customHeight="1">
      <c r="A21" s="67"/>
      <c r="B21" s="14" t="str">
        <f>IF(C21="","",MAX(B$9:B20)+1)</f>
        <v/>
      </c>
      <c r="C21" s="42"/>
      <c r="D21" s="47" t="s">
        <v>60</v>
      </c>
      <c r="E21" s="42"/>
      <c r="F21" s="42"/>
      <c r="G21" s="42"/>
      <c r="H21" s="42"/>
      <c r="I21" s="48"/>
      <c r="J21" s="48"/>
      <c r="K21" s="49"/>
      <c r="L21" s="14"/>
      <c r="M21" s="43"/>
      <c r="N21" s="43"/>
      <c r="O21" s="15">
        <f t="shared" si="0"/>
        <v>0</v>
      </c>
      <c r="P21" s="16">
        <f t="shared" si="1"/>
        <v>0</v>
      </c>
      <c r="Q21" s="17"/>
      <c r="R21" s="18" t="str">
        <f t="shared" si="2"/>
        <v/>
      </c>
      <c r="S21" s="17"/>
      <c r="T21" s="28">
        <f t="shared" si="3"/>
        <v>0</v>
      </c>
      <c r="U21" s="28"/>
      <c r="V21" s="16">
        <f t="shared" si="4"/>
        <v>0</v>
      </c>
      <c r="W21" s="17"/>
      <c r="Y21" s="50">
        <f t="shared" si="5"/>
        <v>0</v>
      </c>
      <c r="Z21" s="50" t="e">
        <f t="shared" si="6"/>
        <v>#VALUE!</v>
      </c>
    </row>
    <row r="22" spans="1:26" ht="13" customHeight="1">
      <c r="A22" s="67"/>
      <c r="B22" s="14" t="str">
        <f>IF(C22="","",MAX(B$9:B21)+1)</f>
        <v/>
      </c>
      <c r="C22" s="42"/>
      <c r="D22" s="47" t="s">
        <v>60</v>
      </c>
      <c r="E22" s="42"/>
      <c r="F22" s="42"/>
      <c r="G22" s="42"/>
      <c r="H22" s="42"/>
      <c r="I22" s="48"/>
      <c r="J22" s="48"/>
      <c r="K22" s="49"/>
      <c r="L22" s="14"/>
      <c r="M22" s="43"/>
      <c r="N22" s="43"/>
      <c r="O22" s="15">
        <f t="shared" si="0"/>
        <v>0</v>
      </c>
      <c r="P22" s="16">
        <f t="shared" si="1"/>
        <v>0</v>
      </c>
      <c r="Q22" s="17"/>
      <c r="R22" s="18" t="str">
        <f t="shared" si="2"/>
        <v/>
      </c>
      <c r="S22" s="17"/>
      <c r="T22" s="28">
        <f t="shared" si="3"/>
        <v>0</v>
      </c>
      <c r="U22" s="28"/>
      <c r="V22" s="16">
        <f t="shared" si="4"/>
        <v>0</v>
      </c>
      <c r="W22" s="17"/>
      <c r="Y22" s="50">
        <f t="shared" si="5"/>
        <v>0</v>
      </c>
      <c r="Z22" s="50" t="e">
        <f t="shared" si="6"/>
        <v>#VALUE!</v>
      </c>
    </row>
    <row r="23" spans="1:26" ht="13" customHeight="1">
      <c r="A23" s="67"/>
      <c r="B23" s="14" t="str">
        <f>IF(C23="","",MAX(B$9:B22)+1)</f>
        <v/>
      </c>
      <c r="C23" s="42"/>
      <c r="D23" s="47" t="s">
        <v>60</v>
      </c>
      <c r="E23" s="42"/>
      <c r="F23" s="42"/>
      <c r="G23" s="42"/>
      <c r="H23" s="42"/>
      <c r="I23" s="48"/>
      <c r="J23" s="48"/>
      <c r="K23" s="49"/>
      <c r="L23" s="14"/>
      <c r="M23" s="43"/>
      <c r="N23" s="43"/>
      <c r="O23" s="15">
        <f t="shared" si="0"/>
        <v>0</v>
      </c>
      <c r="P23" s="16">
        <f t="shared" si="1"/>
        <v>0</v>
      </c>
      <c r="Q23" s="17"/>
      <c r="R23" s="18" t="str">
        <f t="shared" si="2"/>
        <v/>
      </c>
      <c r="S23" s="17"/>
      <c r="T23" s="28">
        <f t="shared" si="3"/>
        <v>0</v>
      </c>
      <c r="U23" s="28"/>
      <c r="V23" s="16">
        <f t="shared" si="4"/>
        <v>0</v>
      </c>
      <c r="W23" s="17"/>
      <c r="Y23" s="50">
        <f t="shared" si="5"/>
        <v>0</v>
      </c>
      <c r="Z23" s="50" t="e">
        <f t="shared" si="6"/>
        <v>#VALUE!</v>
      </c>
    </row>
    <row r="24" spans="1:26" ht="13" customHeight="1">
      <c r="A24" s="67"/>
      <c r="B24" s="14" t="str">
        <f>IF(C24="","",MAX(B$9:B23)+1)</f>
        <v/>
      </c>
      <c r="C24" s="42"/>
      <c r="D24" s="47" t="s">
        <v>60</v>
      </c>
      <c r="E24" s="42"/>
      <c r="F24" s="42"/>
      <c r="G24" s="42"/>
      <c r="H24" s="42"/>
      <c r="I24" s="48"/>
      <c r="J24" s="48"/>
      <c r="K24" s="49"/>
      <c r="L24" s="14"/>
      <c r="M24" s="43"/>
      <c r="N24" s="43"/>
      <c r="O24" s="15">
        <f t="shared" si="0"/>
        <v>0</v>
      </c>
      <c r="P24" s="16">
        <f t="shared" si="1"/>
        <v>0</v>
      </c>
      <c r="Q24" s="17"/>
      <c r="R24" s="18" t="str">
        <f t="shared" si="2"/>
        <v/>
      </c>
      <c r="S24" s="17"/>
      <c r="T24" s="28">
        <f t="shared" si="3"/>
        <v>0</v>
      </c>
      <c r="U24" s="28"/>
      <c r="V24" s="16">
        <f t="shared" si="4"/>
        <v>0</v>
      </c>
      <c r="W24" s="17"/>
      <c r="Y24" s="50">
        <f t="shared" si="5"/>
        <v>0</v>
      </c>
      <c r="Z24" s="50" t="e">
        <f t="shared" si="6"/>
        <v>#VALUE!</v>
      </c>
    </row>
    <row r="25" spans="1:26" ht="13" customHeight="1">
      <c r="A25" s="67"/>
      <c r="B25" s="14" t="str">
        <f>IF(C25="","",MAX(B$9:B24)+1)</f>
        <v/>
      </c>
      <c r="C25" s="42"/>
      <c r="D25" s="47" t="s">
        <v>60</v>
      </c>
      <c r="E25" s="42"/>
      <c r="F25" s="42"/>
      <c r="G25" s="42"/>
      <c r="H25" s="42"/>
      <c r="I25" s="48"/>
      <c r="J25" s="48"/>
      <c r="K25" s="49"/>
      <c r="L25" s="14"/>
      <c r="M25" s="43"/>
      <c r="N25" s="43"/>
      <c r="O25" s="15">
        <f t="shared" si="0"/>
        <v>0</v>
      </c>
      <c r="P25" s="16">
        <f t="shared" si="1"/>
        <v>0</v>
      </c>
      <c r="Q25" s="17"/>
      <c r="R25" s="18" t="str">
        <f t="shared" si="2"/>
        <v/>
      </c>
      <c r="S25" s="17"/>
      <c r="T25" s="28">
        <f t="shared" si="3"/>
        <v>0</v>
      </c>
      <c r="U25" s="28"/>
      <c r="V25" s="16">
        <f t="shared" si="4"/>
        <v>0</v>
      </c>
      <c r="W25" s="17"/>
      <c r="Y25" s="50">
        <f t="shared" si="5"/>
        <v>0</v>
      </c>
      <c r="Z25" s="50" t="e">
        <f t="shared" si="6"/>
        <v>#VALUE!</v>
      </c>
    </row>
    <row r="26" spans="1:26" ht="13" customHeight="1">
      <c r="A26" s="67"/>
      <c r="B26" s="14" t="str">
        <f>IF(C26="","",MAX(B$9:B25)+1)</f>
        <v/>
      </c>
      <c r="C26" s="42"/>
      <c r="D26" s="47" t="s">
        <v>60</v>
      </c>
      <c r="E26" s="42"/>
      <c r="F26" s="42"/>
      <c r="G26" s="42"/>
      <c r="H26" s="42"/>
      <c r="I26" s="48"/>
      <c r="J26" s="48"/>
      <c r="K26" s="49"/>
      <c r="L26" s="14"/>
      <c r="M26" s="43"/>
      <c r="N26" s="43"/>
      <c r="O26" s="15">
        <f t="shared" si="0"/>
        <v>0</v>
      </c>
      <c r="P26" s="16">
        <f t="shared" si="1"/>
        <v>0</v>
      </c>
      <c r="Q26" s="17"/>
      <c r="R26" s="18" t="str">
        <f t="shared" si="2"/>
        <v/>
      </c>
      <c r="S26" s="17"/>
      <c r="T26" s="28">
        <f t="shared" si="3"/>
        <v>0</v>
      </c>
      <c r="U26" s="28"/>
      <c r="V26" s="16">
        <f t="shared" si="4"/>
        <v>0</v>
      </c>
      <c r="W26" s="17"/>
      <c r="Y26" s="50">
        <f t="shared" si="5"/>
        <v>0</v>
      </c>
      <c r="Z26" s="50" t="e">
        <f t="shared" si="6"/>
        <v>#VALUE!</v>
      </c>
    </row>
    <row r="27" spans="1:26" ht="13" customHeight="1">
      <c r="A27" s="67"/>
      <c r="B27" s="14" t="str">
        <f>IF(C27="","",MAX(B$9:B26)+1)</f>
        <v/>
      </c>
      <c r="C27" s="42"/>
      <c r="D27" s="47" t="s">
        <v>60</v>
      </c>
      <c r="E27" s="42"/>
      <c r="F27" s="42"/>
      <c r="G27" s="42"/>
      <c r="H27" s="42"/>
      <c r="I27" s="48"/>
      <c r="J27" s="48"/>
      <c r="K27" s="49"/>
      <c r="L27" s="14"/>
      <c r="M27" s="43"/>
      <c r="N27" s="43"/>
      <c r="O27" s="15">
        <f t="shared" si="0"/>
        <v>0</v>
      </c>
      <c r="P27" s="16">
        <f t="shared" si="1"/>
        <v>0</v>
      </c>
      <c r="Q27" s="17"/>
      <c r="R27" s="18" t="str">
        <f t="shared" si="2"/>
        <v/>
      </c>
      <c r="S27" s="17"/>
      <c r="T27" s="28">
        <f t="shared" si="3"/>
        <v>0</v>
      </c>
      <c r="U27" s="28"/>
      <c r="V27" s="16">
        <f t="shared" si="4"/>
        <v>0</v>
      </c>
      <c r="W27" s="17"/>
      <c r="Y27" s="50">
        <f t="shared" si="5"/>
        <v>0</v>
      </c>
      <c r="Z27" s="50" t="e">
        <f t="shared" si="6"/>
        <v>#VALUE!</v>
      </c>
    </row>
    <row r="28" spans="1:26" ht="13" customHeight="1">
      <c r="A28" s="67"/>
      <c r="B28" s="14" t="str">
        <f>IF(C28="","",MAX(B$9:B27)+1)</f>
        <v/>
      </c>
      <c r="C28" s="42"/>
      <c r="D28" s="47" t="s">
        <v>60</v>
      </c>
      <c r="E28" s="42"/>
      <c r="F28" s="42"/>
      <c r="G28" s="42"/>
      <c r="H28" s="42"/>
      <c r="I28" s="48"/>
      <c r="J28" s="48"/>
      <c r="K28" s="49"/>
      <c r="L28" s="14"/>
      <c r="M28" s="43"/>
      <c r="N28" s="43"/>
      <c r="O28" s="15">
        <f t="shared" si="0"/>
        <v>0</v>
      </c>
      <c r="P28" s="16">
        <f t="shared" si="1"/>
        <v>0</v>
      </c>
      <c r="Q28" s="17"/>
      <c r="R28" s="18" t="str">
        <f t="shared" si="2"/>
        <v/>
      </c>
      <c r="S28" s="17"/>
      <c r="T28" s="28">
        <f t="shared" si="3"/>
        <v>0</v>
      </c>
      <c r="U28" s="28"/>
      <c r="V28" s="16">
        <f t="shared" si="4"/>
        <v>0</v>
      </c>
      <c r="W28" s="17"/>
      <c r="Y28" s="50">
        <f t="shared" si="5"/>
        <v>0</v>
      </c>
      <c r="Z28" s="50" t="e">
        <f t="shared" si="6"/>
        <v>#VALUE!</v>
      </c>
    </row>
    <row r="29" spans="1:26" ht="13" customHeight="1">
      <c r="A29" s="67"/>
      <c r="B29" s="14" t="str">
        <f>IF(C29="","",MAX(B$9:B28)+1)</f>
        <v/>
      </c>
      <c r="C29" s="42"/>
      <c r="D29" s="47" t="s">
        <v>60</v>
      </c>
      <c r="E29" s="42"/>
      <c r="F29" s="42"/>
      <c r="G29" s="42"/>
      <c r="H29" s="42"/>
      <c r="I29" s="48"/>
      <c r="J29" s="48"/>
      <c r="K29" s="49"/>
      <c r="L29" s="14"/>
      <c r="M29" s="43"/>
      <c r="N29" s="43"/>
      <c r="O29" s="15">
        <f t="shared" si="0"/>
        <v>0</v>
      </c>
      <c r="P29" s="16">
        <f t="shared" si="1"/>
        <v>0</v>
      </c>
      <c r="Q29" s="17"/>
      <c r="R29" s="18" t="str">
        <f t="shared" si="2"/>
        <v/>
      </c>
      <c r="S29" s="17"/>
      <c r="T29" s="28">
        <f t="shared" si="3"/>
        <v>0</v>
      </c>
      <c r="U29" s="28"/>
      <c r="V29" s="16">
        <f t="shared" si="4"/>
        <v>0</v>
      </c>
      <c r="W29" s="17"/>
      <c r="Y29" s="50">
        <f t="shared" si="5"/>
        <v>0</v>
      </c>
      <c r="Z29" s="50" t="e">
        <f t="shared" si="6"/>
        <v>#VALUE!</v>
      </c>
    </row>
    <row r="30" spans="1:26" ht="13" customHeight="1">
      <c r="A30" s="67"/>
      <c r="B30" s="14" t="str">
        <f>IF(C30="","",MAX(B$9:B29)+1)</f>
        <v/>
      </c>
      <c r="C30" s="42"/>
      <c r="D30" s="47" t="s">
        <v>60</v>
      </c>
      <c r="E30" s="42"/>
      <c r="F30" s="42"/>
      <c r="G30" s="42"/>
      <c r="H30" s="42"/>
      <c r="I30" s="48"/>
      <c r="J30" s="48"/>
      <c r="K30" s="49"/>
      <c r="L30" s="14"/>
      <c r="M30" s="43"/>
      <c r="N30" s="43"/>
      <c r="O30" s="15">
        <f t="shared" si="0"/>
        <v>0</v>
      </c>
      <c r="P30" s="16">
        <f t="shared" si="1"/>
        <v>0</v>
      </c>
      <c r="Q30" s="17"/>
      <c r="R30" s="18" t="str">
        <f t="shared" si="2"/>
        <v/>
      </c>
      <c r="S30" s="17"/>
      <c r="T30" s="28">
        <f t="shared" si="3"/>
        <v>0</v>
      </c>
      <c r="U30" s="28"/>
      <c r="V30" s="16">
        <f t="shared" si="4"/>
        <v>0</v>
      </c>
      <c r="W30" s="17"/>
      <c r="Y30" s="50">
        <f t="shared" si="5"/>
        <v>0</v>
      </c>
      <c r="Z30" s="50" t="e">
        <f t="shared" si="6"/>
        <v>#VALUE!</v>
      </c>
    </row>
    <row r="31" spans="1:26" ht="13" customHeight="1">
      <c r="A31" s="67"/>
      <c r="B31" s="14" t="str">
        <f>IF(C31="","",MAX(B$9:B30)+1)</f>
        <v/>
      </c>
      <c r="C31" s="42"/>
      <c r="D31" s="47" t="s">
        <v>60</v>
      </c>
      <c r="E31" s="42"/>
      <c r="F31" s="42"/>
      <c r="G31" s="42"/>
      <c r="H31" s="42"/>
      <c r="I31" s="48"/>
      <c r="J31" s="48"/>
      <c r="K31" s="49"/>
      <c r="L31" s="14"/>
      <c r="M31" s="43"/>
      <c r="N31" s="43"/>
      <c r="O31" s="15">
        <f t="shared" si="0"/>
        <v>0</v>
      </c>
      <c r="P31" s="16">
        <f t="shared" si="1"/>
        <v>0</v>
      </c>
      <c r="Q31" s="17"/>
      <c r="R31" s="18" t="str">
        <f t="shared" si="2"/>
        <v/>
      </c>
      <c r="S31" s="17"/>
      <c r="T31" s="28">
        <f t="shared" si="3"/>
        <v>0</v>
      </c>
      <c r="U31" s="28"/>
      <c r="V31" s="16">
        <f t="shared" si="4"/>
        <v>0</v>
      </c>
      <c r="W31" s="17"/>
      <c r="Y31" s="50">
        <f t="shared" si="5"/>
        <v>0</v>
      </c>
      <c r="Z31" s="50" t="e">
        <f t="shared" si="6"/>
        <v>#VALUE!</v>
      </c>
    </row>
    <row r="32" spans="1:26" ht="13" customHeight="1">
      <c r="A32" s="67"/>
      <c r="B32" s="14" t="str">
        <f>IF(C32="","",MAX(B$9:B31)+1)</f>
        <v/>
      </c>
      <c r="C32" s="42"/>
      <c r="D32" s="47" t="s">
        <v>60</v>
      </c>
      <c r="E32" s="42"/>
      <c r="F32" s="42"/>
      <c r="G32" s="42"/>
      <c r="H32" s="42"/>
      <c r="I32" s="48"/>
      <c r="J32" s="48"/>
      <c r="K32" s="49"/>
      <c r="L32" s="14"/>
      <c r="M32" s="43"/>
      <c r="N32" s="43"/>
      <c r="O32" s="15">
        <f t="shared" si="0"/>
        <v>0</v>
      </c>
      <c r="P32" s="16">
        <f t="shared" si="1"/>
        <v>0</v>
      </c>
      <c r="Q32" s="17"/>
      <c r="R32" s="18" t="str">
        <f t="shared" si="2"/>
        <v/>
      </c>
      <c r="S32" s="17"/>
      <c r="T32" s="28">
        <f t="shared" si="3"/>
        <v>0</v>
      </c>
      <c r="U32" s="28"/>
      <c r="V32" s="16">
        <f t="shared" si="4"/>
        <v>0</v>
      </c>
      <c r="W32" s="17"/>
      <c r="Y32" s="50">
        <f t="shared" si="5"/>
        <v>0</v>
      </c>
      <c r="Z32" s="50" t="e">
        <f t="shared" si="6"/>
        <v>#VALUE!</v>
      </c>
    </row>
    <row r="33" spans="1:26" ht="13" customHeight="1">
      <c r="A33" s="67"/>
      <c r="B33" s="14" t="str">
        <f>IF(C33="","",MAX(B$9:B32)+1)</f>
        <v/>
      </c>
      <c r="C33" s="42"/>
      <c r="D33" s="47" t="s">
        <v>60</v>
      </c>
      <c r="E33" s="42"/>
      <c r="F33" s="42"/>
      <c r="G33" s="42"/>
      <c r="H33" s="42"/>
      <c r="I33" s="48"/>
      <c r="J33" s="48"/>
      <c r="K33" s="49"/>
      <c r="L33" s="14"/>
      <c r="M33" s="43"/>
      <c r="N33" s="43"/>
      <c r="O33" s="15">
        <f t="shared" si="0"/>
        <v>0</v>
      </c>
      <c r="P33" s="16">
        <f t="shared" si="1"/>
        <v>0</v>
      </c>
      <c r="Q33" s="17"/>
      <c r="R33" s="18" t="str">
        <f t="shared" si="2"/>
        <v/>
      </c>
      <c r="S33" s="17"/>
      <c r="T33" s="28">
        <f t="shared" si="3"/>
        <v>0</v>
      </c>
      <c r="U33" s="28"/>
      <c r="V33" s="16">
        <f t="shared" si="4"/>
        <v>0</v>
      </c>
      <c r="W33" s="17"/>
      <c r="Y33" s="50">
        <f t="shared" si="5"/>
        <v>0</v>
      </c>
      <c r="Z33" s="50" t="e">
        <f t="shared" si="6"/>
        <v>#VALUE!</v>
      </c>
    </row>
    <row r="34" spans="1:26" ht="22" customHeight="1">
      <c r="A34" s="67"/>
      <c r="B34" s="120" t="s">
        <v>8</v>
      </c>
      <c r="C34" s="121"/>
      <c r="D34" s="122"/>
      <c r="E34" s="19"/>
      <c r="F34" s="19"/>
      <c r="G34" s="19"/>
      <c r="H34" s="19"/>
      <c r="I34" s="31">
        <f t="shared" ref="I34:L34" si="7">SUM(I9:I33)</f>
        <v>0</v>
      </c>
      <c r="J34" s="32">
        <f t="shared" si="7"/>
        <v>0</v>
      </c>
      <c r="K34" s="31">
        <f t="shared" si="7"/>
        <v>0</v>
      </c>
      <c r="L34" s="33">
        <f t="shared" si="7"/>
        <v>0</v>
      </c>
      <c r="M34" s="20"/>
      <c r="N34" s="20"/>
      <c r="O34" s="20"/>
      <c r="P34" s="21">
        <f>SUM(P9:P33)</f>
        <v>0</v>
      </c>
      <c r="Q34" s="22" t="s">
        <v>6</v>
      </c>
      <c r="R34" s="24">
        <f>SUMIF(R9:R33,"&lt;&gt;#N/A")</f>
        <v>0</v>
      </c>
      <c r="S34" s="22" t="s">
        <v>6</v>
      </c>
      <c r="T34" s="29">
        <f t="shared" ref="T34:V34" si="8">SUM(T9:T33)</f>
        <v>0</v>
      </c>
      <c r="U34" s="30" t="s">
        <v>6</v>
      </c>
      <c r="V34" s="21">
        <f t="shared" si="8"/>
        <v>0</v>
      </c>
      <c r="W34" s="22" t="s">
        <v>15</v>
      </c>
    </row>
    <row r="35" spans="1:26" ht="6.75" customHeight="1">
      <c r="A35" s="66"/>
      <c r="B35" s="66"/>
      <c r="C35" s="66"/>
      <c r="D35" s="66"/>
      <c r="E35" s="66"/>
      <c r="F35" s="66"/>
      <c r="G35" s="66"/>
      <c r="H35" s="66"/>
      <c r="I35" s="72"/>
      <c r="J35" s="72"/>
      <c r="K35" s="72"/>
      <c r="L35" s="72"/>
      <c r="M35" s="72"/>
      <c r="N35" s="72"/>
      <c r="O35" s="72"/>
      <c r="P35" s="72"/>
      <c r="Q35" s="72"/>
      <c r="R35" s="72"/>
      <c r="S35" s="72"/>
      <c r="T35" s="72"/>
      <c r="U35" s="72"/>
      <c r="V35" s="72"/>
      <c r="W35" s="72"/>
    </row>
    <row r="36" spans="1:26" ht="15" customHeight="1">
      <c r="A36" s="66"/>
      <c r="B36" s="66"/>
      <c r="C36" s="66"/>
      <c r="D36" s="66"/>
      <c r="E36" s="66"/>
      <c r="F36" s="66"/>
      <c r="G36" s="66"/>
      <c r="H36" s="66"/>
      <c r="I36" s="66"/>
      <c r="J36" s="66"/>
      <c r="K36" s="66"/>
      <c r="L36" s="66"/>
      <c r="M36" s="66"/>
      <c r="N36" s="66"/>
      <c r="O36" s="66"/>
      <c r="V36" s="66"/>
      <c r="W36" s="66"/>
    </row>
    <row r="37" spans="1:26" ht="15" customHeight="1">
      <c r="A37" s="66"/>
      <c r="B37" s="66"/>
      <c r="C37" s="66"/>
      <c r="D37" s="66"/>
      <c r="E37" s="66"/>
      <c r="F37" s="66"/>
      <c r="G37" s="66"/>
      <c r="H37" s="66"/>
      <c r="I37" s="66"/>
      <c r="J37" s="66"/>
      <c r="K37" s="66"/>
      <c r="L37" s="66"/>
      <c r="M37" s="66"/>
      <c r="N37" s="66"/>
      <c r="O37" s="66"/>
      <c r="P37" s="66"/>
      <c r="Q37" s="66"/>
      <c r="R37" s="66"/>
      <c r="S37" s="66"/>
      <c r="T37" s="66"/>
      <c r="U37" s="66"/>
      <c r="V37" s="66"/>
      <c r="W37" s="66"/>
    </row>
    <row r="38" spans="1:26" ht="15" customHeight="1">
      <c r="A38" s="66"/>
      <c r="B38" s="66"/>
      <c r="C38" s="66"/>
      <c r="D38" s="66"/>
      <c r="E38" s="66"/>
      <c r="F38" s="66"/>
      <c r="G38" s="66"/>
      <c r="H38" s="66"/>
      <c r="I38" s="66"/>
      <c r="J38" s="66"/>
      <c r="K38" s="66"/>
      <c r="L38" s="66"/>
      <c r="M38" s="66"/>
      <c r="N38" s="66"/>
      <c r="O38" s="66"/>
      <c r="P38" s="66"/>
      <c r="Q38" s="66"/>
      <c r="R38" s="66"/>
      <c r="S38" s="66"/>
      <c r="T38" s="66"/>
      <c r="U38" s="66"/>
      <c r="V38" s="66"/>
      <c r="W38" s="66"/>
    </row>
    <row r="39" spans="1:26">
      <c r="B39" s="65" t="s">
        <v>9</v>
      </c>
    </row>
    <row r="40" spans="1:26" ht="15" customHeight="1">
      <c r="B40" s="73">
        <v>1</v>
      </c>
      <c r="C40" s="73" t="s">
        <v>25</v>
      </c>
      <c r="D40" s="73"/>
    </row>
    <row r="41" spans="1:26" ht="15" customHeight="1"/>
    <row r="42" spans="1:26" ht="15" customHeight="1">
      <c r="B42" s="65" t="s">
        <v>10</v>
      </c>
    </row>
    <row r="43" spans="1:26" ht="15" customHeight="1">
      <c r="B43" s="50">
        <v>1</v>
      </c>
      <c r="C43" s="73" t="s">
        <v>21</v>
      </c>
      <c r="D43" s="73"/>
    </row>
    <row r="44" spans="1:26" ht="15" customHeight="1">
      <c r="B44" s="50">
        <v>2</v>
      </c>
      <c r="C44" s="73" t="s">
        <v>75</v>
      </c>
      <c r="D44" s="73"/>
    </row>
    <row r="45" spans="1:26" ht="15" customHeight="1">
      <c r="B45" s="50">
        <v>3</v>
      </c>
      <c r="C45" s="73" t="s">
        <v>26</v>
      </c>
      <c r="D45" s="73"/>
    </row>
    <row r="46" spans="1:26">
      <c r="B46" s="50">
        <v>4</v>
      </c>
      <c r="C46" s="65" t="s">
        <v>87</v>
      </c>
    </row>
  </sheetData>
  <mergeCells count="29">
    <mergeCell ref="B34:D34"/>
    <mergeCell ref="P7:Q7"/>
    <mergeCell ref="R7:S7"/>
    <mergeCell ref="T7:U7"/>
    <mergeCell ref="V7:W7"/>
    <mergeCell ref="P8:Q8"/>
    <mergeCell ref="R8:S8"/>
    <mergeCell ref="T8:U8"/>
    <mergeCell ref="V8:W8"/>
    <mergeCell ref="D6:D8"/>
    <mergeCell ref="E6:E8"/>
    <mergeCell ref="F6:F8"/>
    <mergeCell ref="G6:G8"/>
    <mergeCell ref="V2:W2"/>
    <mergeCell ref="B5:B8"/>
    <mergeCell ref="C5:C8"/>
    <mergeCell ref="E5:G5"/>
    <mergeCell ref="H5:H8"/>
    <mergeCell ref="I5:I6"/>
    <mergeCell ref="J5:J6"/>
    <mergeCell ref="K5:K6"/>
    <mergeCell ref="L5:L6"/>
    <mergeCell ref="M5:M6"/>
    <mergeCell ref="N5:N6"/>
    <mergeCell ref="O5:O6"/>
    <mergeCell ref="P5:Q6"/>
    <mergeCell ref="T5:U6"/>
    <mergeCell ref="V5:W6"/>
    <mergeCell ref="R6:S6"/>
  </mergeCells>
  <phoneticPr fontId="2"/>
  <dataValidations count="1">
    <dataValidation type="list" allowBlank="1" showInputMessage="1" showErrorMessage="1" sqref="D9:D33" xr:uid="{0E8D031A-FFC6-4058-BDB4-F1CCD2B61E16}">
      <formula1>"　,○"</formula1>
    </dataValidation>
  </dataValidations>
  <printOptions horizontalCentered="1"/>
  <pageMargins left="0.2" right="0.19" top="0.73" bottom="0.2" header="0.51181102362204722" footer="0.2"/>
  <pageSetup paperSize="9" scale="83"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CCF03-9D67-4B23-AF66-5F67BC5D2641}">
  <sheetPr>
    <tabColor rgb="FF00B0F0"/>
  </sheetPr>
  <dimension ref="A1:M43"/>
  <sheetViews>
    <sheetView view="pageBreakPreview" zoomScaleNormal="100" zoomScaleSheetLayoutView="100" workbookViewId="0">
      <selection activeCell="I6" sqref="I6"/>
    </sheetView>
  </sheetViews>
  <sheetFormatPr defaultColWidth="9" defaultRowHeight="14"/>
  <cols>
    <col min="1" max="1" width="3.6328125" style="8" customWidth="1"/>
    <col min="2" max="2" width="10.08984375" style="8" customWidth="1"/>
    <col min="3" max="4" width="9.7265625" style="8" customWidth="1"/>
    <col min="5" max="5" width="9" style="8"/>
    <col min="6" max="6" width="9.1796875" style="8" customWidth="1"/>
    <col min="7" max="9" width="9" style="8"/>
    <col min="10" max="10" width="7.36328125" style="8" customWidth="1"/>
    <col min="11" max="11" width="3.7265625" style="8" customWidth="1"/>
    <col min="12" max="12" width="9" style="8"/>
    <col min="13" max="13" width="17.6328125" style="27" customWidth="1"/>
    <col min="14" max="16384" width="9" style="8"/>
  </cols>
  <sheetData>
    <row r="1" spans="1:13" ht="9.75" customHeight="1"/>
    <row r="2" spans="1:13" ht="18" customHeight="1">
      <c r="A2" s="8" t="s">
        <v>84</v>
      </c>
      <c r="M2" s="55"/>
    </row>
    <row r="3" spans="1:13" ht="18" customHeight="1">
      <c r="A3" s="34"/>
      <c r="B3" s="34"/>
      <c r="C3" s="34"/>
      <c r="D3" s="34"/>
      <c r="E3" s="34"/>
      <c r="F3" s="34"/>
      <c r="G3" s="34"/>
      <c r="H3" s="34"/>
      <c r="I3" s="137" t="s">
        <v>85</v>
      </c>
      <c r="J3" s="137"/>
      <c r="K3" s="137"/>
    </row>
    <row r="4" spans="1:13" ht="18" customHeight="1">
      <c r="A4" s="34"/>
      <c r="B4" s="34"/>
      <c r="C4" s="34"/>
      <c r="D4" s="34"/>
      <c r="E4" s="34"/>
      <c r="F4" s="34"/>
      <c r="G4" s="34"/>
      <c r="H4" s="34"/>
      <c r="I4" s="77">
        <v>45931</v>
      </c>
      <c r="J4" s="77"/>
      <c r="K4" s="77"/>
    </row>
    <row r="5" spans="1:13" ht="18" customHeight="1">
      <c r="A5" s="34"/>
      <c r="B5" s="34"/>
      <c r="C5" s="34"/>
      <c r="D5" s="34"/>
      <c r="E5" s="34"/>
      <c r="F5" s="34"/>
      <c r="G5" s="34"/>
      <c r="H5" s="34"/>
      <c r="I5" s="34"/>
      <c r="J5" s="34"/>
      <c r="K5" s="34"/>
    </row>
    <row r="6" spans="1:13" ht="18" customHeight="1">
      <c r="A6" s="138" t="s">
        <v>83</v>
      </c>
      <c r="B6" s="138"/>
      <c r="C6" s="138"/>
      <c r="D6" s="138"/>
      <c r="E6" s="34"/>
      <c r="F6" s="34"/>
      <c r="G6" s="34"/>
      <c r="H6" s="34"/>
      <c r="I6" s="34"/>
      <c r="J6" s="34"/>
      <c r="K6" s="34"/>
    </row>
    <row r="7" spans="1:13" ht="28.5" customHeight="1">
      <c r="A7" s="34"/>
      <c r="B7" s="34"/>
      <c r="C7" s="34"/>
      <c r="D7" s="34"/>
      <c r="E7" s="34"/>
      <c r="F7" s="34"/>
      <c r="G7" s="34"/>
      <c r="H7" s="34"/>
      <c r="I7" s="34"/>
      <c r="J7" s="34"/>
      <c r="K7" s="34"/>
    </row>
    <row r="8" spans="1:13" ht="18" customHeight="1">
      <c r="A8" s="34"/>
      <c r="B8" s="34"/>
      <c r="C8" s="34"/>
      <c r="D8" s="34"/>
      <c r="E8" s="34"/>
      <c r="F8" s="34"/>
      <c r="G8" s="79" t="s">
        <v>80</v>
      </c>
      <c r="H8" s="79"/>
      <c r="I8" s="79"/>
      <c r="J8" s="79"/>
      <c r="K8" s="79"/>
      <c r="M8" s="11"/>
    </row>
    <row r="9" spans="1:13" ht="18" customHeight="1">
      <c r="A9" s="34"/>
      <c r="B9" s="34"/>
      <c r="C9" s="34"/>
      <c r="D9" s="34"/>
      <c r="E9" s="34"/>
      <c r="F9" s="34"/>
      <c r="G9" s="79" t="s">
        <v>82</v>
      </c>
      <c r="H9" s="79"/>
      <c r="I9" s="79"/>
      <c r="J9" s="79"/>
      <c r="K9" s="79"/>
    </row>
    <row r="10" spans="1:13" ht="18" customHeight="1">
      <c r="A10" s="34"/>
      <c r="B10" s="34"/>
      <c r="C10" s="34"/>
      <c r="D10" s="34"/>
      <c r="E10" s="34"/>
      <c r="F10" s="34"/>
      <c r="G10" s="79" t="s">
        <v>81</v>
      </c>
      <c r="H10" s="79"/>
      <c r="I10" s="79"/>
      <c r="J10" s="79"/>
      <c r="K10" s="79"/>
    </row>
    <row r="11" spans="1:13" ht="35.15" customHeight="1"/>
    <row r="12" spans="1:13" s="9" customFormat="1" ht="31.5" customHeight="1">
      <c r="A12" s="139" t="s">
        <v>77</v>
      </c>
      <c r="B12" s="140"/>
      <c r="C12" s="140"/>
      <c r="D12" s="140"/>
      <c r="E12" s="140"/>
      <c r="F12" s="140"/>
      <c r="G12" s="140"/>
      <c r="H12" s="140"/>
      <c r="I12" s="140"/>
      <c r="J12" s="140"/>
      <c r="K12" s="140"/>
      <c r="M12" s="56"/>
    </row>
    <row r="13" spans="1:13" ht="34" customHeight="1">
      <c r="A13" s="60"/>
      <c r="B13" s="60"/>
      <c r="C13" s="60"/>
      <c r="D13" s="60"/>
      <c r="E13" s="60"/>
      <c r="F13" s="60"/>
      <c r="G13" s="60"/>
      <c r="H13" s="60"/>
      <c r="I13" s="60"/>
      <c r="J13" s="60"/>
      <c r="K13" s="60"/>
    </row>
    <row r="14" spans="1:13" ht="14" customHeight="1">
      <c r="A14" s="60"/>
      <c r="B14" s="141" t="s">
        <v>78</v>
      </c>
      <c r="C14" s="141"/>
      <c r="D14" s="141"/>
      <c r="E14" s="141"/>
      <c r="F14" s="141"/>
      <c r="G14" s="141"/>
      <c r="H14" s="141"/>
      <c r="I14" s="141"/>
      <c r="J14" s="141"/>
      <c r="K14" s="61"/>
    </row>
    <row r="15" spans="1:13" ht="15.75" customHeight="1">
      <c r="A15" s="60"/>
      <c r="B15" s="141"/>
      <c r="C15" s="141"/>
      <c r="D15" s="141"/>
      <c r="E15" s="141"/>
      <c r="F15" s="141"/>
      <c r="G15" s="141"/>
      <c r="H15" s="141"/>
      <c r="I15" s="141"/>
      <c r="J15" s="141"/>
      <c r="K15" s="60"/>
    </row>
    <row r="16" spans="1:13" ht="17.5" customHeight="1"/>
    <row r="17" spans="2:10">
      <c r="B17" s="8" t="s">
        <v>13</v>
      </c>
    </row>
    <row r="18" spans="2:10" ht="9.75" customHeight="1"/>
    <row r="19" spans="2:10">
      <c r="D19" s="142" t="s">
        <v>14</v>
      </c>
      <c r="E19" s="142"/>
      <c r="F19" s="142"/>
      <c r="G19" s="142"/>
      <c r="H19" s="10"/>
    </row>
    <row r="20" spans="2:10">
      <c r="D20" s="142"/>
      <c r="E20" s="142"/>
      <c r="F20" s="142"/>
      <c r="G20" s="142"/>
      <c r="H20" s="10"/>
    </row>
    <row r="21" spans="2:10">
      <c r="D21" s="143">
        <f>I39</f>
        <v>80</v>
      </c>
      <c r="E21" s="144"/>
      <c r="F21" s="144"/>
      <c r="G21" s="147" t="s">
        <v>15</v>
      </c>
      <c r="H21" s="10"/>
    </row>
    <row r="22" spans="2:10">
      <c r="D22" s="145"/>
      <c r="E22" s="146"/>
      <c r="F22" s="146"/>
      <c r="G22" s="148"/>
      <c r="H22" s="10"/>
    </row>
    <row r="23" spans="2:10">
      <c r="E23" s="4"/>
      <c r="F23" s="11"/>
      <c r="G23" s="4"/>
      <c r="H23" s="4"/>
    </row>
    <row r="24" spans="2:10">
      <c r="E24" s="4"/>
      <c r="F24" s="4"/>
      <c r="G24" s="4"/>
      <c r="H24" s="4"/>
    </row>
    <row r="25" spans="2:10">
      <c r="B25" s="8" t="s">
        <v>16</v>
      </c>
      <c r="C25" s="11"/>
      <c r="D25" s="4"/>
      <c r="E25" s="4"/>
      <c r="F25" s="11"/>
      <c r="G25" s="4"/>
      <c r="H25" s="4"/>
    </row>
    <row r="26" spans="2:10" ht="8.25" customHeight="1">
      <c r="C26" s="11"/>
      <c r="D26" s="4"/>
      <c r="E26" s="4"/>
      <c r="F26" s="11"/>
      <c r="G26" s="4"/>
      <c r="H26" s="4"/>
    </row>
    <row r="27" spans="2:10" ht="22.5" customHeight="1">
      <c r="B27" s="52" t="s">
        <v>17</v>
      </c>
      <c r="C27" s="135" t="s">
        <v>66</v>
      </c>
      <c r="D27" s="136"/>
      <c r="E27" s="52" t="s">
        <v>1</v>
      </c>
      <c r="F27" s="52" t="s">
        <v>3</v>
      </c>
      <c r="G27" s="135" t="s">
        <v>76</v>
      </c>
      <c r="H27" s="136"/>
      <c r="I27" s="135" t="s">
        <v>18</v>
      </c>
      <c r="J27" s="136"/>
    </row>
    <row r="28" spans="2:10" ht="17.5" customHeight="1">
      <c r="B28" s="39">
        <v>1</v>
      </c>
      <c r="C28" s="90" t="str">
        <f>IFERROR(INDEX(【記載例】様式第1号の2②!$C$9:$C$18,MATCH($B28,【記載例】様式第1号の2②!$B$9:$B$18,0)),"")</f>
        <v>○○～●●</v>
      </c>
      <c r="D28" s="91"/>
      <c r="E28" s="40" t="str">
        <f>IFERROR(INDEX(【記載例】様式第1号の2②!$E$9:$E$18,MATCH($B28,【記載例】様式第1号の2②!$B$9:$B$18,0)),"")</f>
        <v>○○</v>
      </c>
      <c r="F28" s="40" t="str">
        <f>IFERROR(INDEX(【記載例】様式第1号の2②!$G$9:$G$18,MATCH($B28,【記載例】様式第1号の2②!$B$9:$B$18,0)),"")</f>
        <v>●●</v>
      </c>
      <c r="G28" s="101">
        <f>ROUNDDOWN(【記載例】様式第1号の2②!P9/1000,0)</f>
        <v>170</v>
      </c>
      <c r="H28" s="149"/>
      <c r="I28" s="101">
        <f>【記載例】様式第1号の2②!V9</f>
        <v>21</v>
      </c>
      <c r="J28" s="149"/>
    </row>
    <row r="29" spans="2:10" ht="17.5" customHeight="1">
      <c r="B29" s="39">
        <v>2</v>
      </c>
      <c r="C29" s="90" t="str">
        <f>IFERROR(INDEX(【記載例】様式第1号の2②!$C$9:$C$18,MATCH($B29,【記載例】様式第1号の2②!$B$9:$B$18,0)),"")</f>
        <v>○○～□□</v>
      </c>
      <c r="D29" s="91"/>
      <c r="E29" s="40" t="str">
        <f>IFERROR(INDEX(【記載例】様式第1号の2②!$E$9:$E$18,MATCH($B29,【記載例】様式第1号の2②!$B$9:$B$18,0)),"")</f>
        <v>○○</v>
      </c>
      <c r="F29" s="40" t="str">
        <f>IFERROR(INDEX(【記載例】様式第1号の2②!$G$9:$G$18,MATCH($B29,【記載例】様式第1号の2②!$B$9:$B$18,0)),"")</f>
        <v>□□</v>
      </c>
      <c r="G29" s="101">
        <f>ROUNDDOWN(【記載例】様式第1号の2②!P10/1000,0)</f>
        <v>70</v>
      </c>
      <c r="H29" s="149"/>
      <c r="I29" s="101">
        <f>【記載例】様式第1号の2②!V10</f>
        <v>8</v>
      </c>
      <c r="J29" s="149"/>
    </row>
    <row r="30" spans="2:10" ht="17.5" customHeight="1">
      <c r="B30" s="39">
        <v>3</v>
      </c>
      <c r="C30" s="90" t="str">
        <f>IFERROR(INDEX(【記載例】様式第1号の2②!$C$9:$C$18,MATCH($B30,【記載例】様式第1号の2②!$B$9:$B$18,0)),"")</f>
        <v>○○～××</v>
      </c>
      <c r="D30" s="91"/>
      <c r="E30" s="40" t="str">
        <f>IFERROR(INDEX(【記載例】様式第1号の2②!$E$9:$E$18,MATCH($B30,【記載例】様式第1号の2②!$B$9:$B$18,0)),"")</f>
        <v>○○</v>
      </c>
      <c r="F30" s="40" t="str">
        <f>IFERROR(INDEX(【記載例】様式第1号の2②!$G$9:$G$18,MATCH($B30,【記載例】様式第1号の2②!$B$9:$B$18,0)),"")</f>
        <v>××</v>
      </c>
      <c r="G30" s="101">
        <f>ROUNDDOWN(【記載例】様式第1号の2②!P11/1000,0)</f>
        <v>71</v>
      </c>
      <c r="H30" s="149"/>
      <c r="I30" s="101">
        <f>【記載例】様式第1号の2②!V11</f>
        <v>8</v>
      </c>
      <c r="J30" s="149"/>
    </row>
    <row r="31" spans="2:10" ht="17.5" customHeight="1">
      <c r="B31" s="39">
        <v>4</v>
      </c>
      <c r="C31" s="90" t="str">
        <f>IFERROR(INDEX(【記載例】様式第1号の2②!$C$9:$C$18,MATCH($B31,【記載例】様式第1号の2②!$B$9:$B$18,0)),"")</f>
        <v>○○～××(△経由)</v>
      </c>
      <c r="D31" s="91"/>
      <c r="E31" s="40" t="str">
        <f>IFERROR(INDEX(【記載例】様式第1号の2②!$E$9:$E$18,MATCH($B31,【記載例】様式第1号の2②!$B$9:$B$18,0)),"")</f>
        <v>○○</v>
      </c>
      <c r="F31" s="40" t="str">
        <f>IFERROR(INDEX(【記載例】様式第1号の2②!$G$9:$G$18,MATCH($B31,【記載例】様式第1号の2②!$B$9:$B$18,0)),"")</f>
        <v>××</v>
      </c>
      <c r="G31" s="101">
        <f>ROUNDDOWN(【記載例】様式第1号の2②!P12/1000,0)</f>
        <v>109</v>
      </c>
      <c r="H31" s="149"/>
      <c r="I31" s="101">
        <f>【記載例】様式第1号の2②!V12</f>
        <v>13</v>
      </c>
      <c r="J31" s="149"/>
    </row>
    <row r="32" spans="2:10" ht="17.5" customHeight="1">
      <c r="B32" s="39">
        <v>5</v>
      </c>
      <c r="C32" s="90" t="str">
        <f>IFERROR(INDEX(【記載例】様式第1号の2②!$C$9:$C$18,MATCH($B32,【記載例】様式第1号の2②!$B$9:$B$18,0)),"")</f>
        <v>○○～××(△経由)</v>
      </c>
      <c r="D32" s="91"/>
      <c r="E32" s="40" t="str">
        <f>IFERROR(INDEX(【記載例】様式第1号の2②!$E$9:$E$18,MATCH($B32,【記載例】様式第1号の2②!$B$9:$B$18,0)),"")</f>
        <v>○○</v>
      </c>
      <c r="F32" s="40" t="str">
        <f>IFERROR(INDEX(【記載例】様式第1号の2②!$G$9:$G$18,MATCH($B32,【記載例】様式第1号の2②!$B$9:$B$18,0)),"")</f>
        <v>××</v>
      </c>
      <c r="G32" s="101">
        <f>ROUNDDOWN(【記載例】様式第1号の2②!P13/1000,0)</f>
        <v>109</v>
      </c>
      <c r="H32" s="149"/>
      <c r="I32" s="101">
        <f>【記載例】様式第1号の2②!V13</f>
        <v>13</v>
      </c>
      <c r="J32" s="149"/>
    </row>
    <row r="33" spans="2:10" ht="17.5" customHeight="1">
      <c r="B33" s="39">
        <v>6</v>
      </c>
      <c r="C33" s="90" t="str">
        <f>IFERROR(INDEX(【記載例】様式第1号の2②!$C$9:$C$18,MATCH($B33,【記載例】様式第1号の2②!$B$9:$B$18,0)),"")</f>
        <v>★★循環</v>
      </c>
      <c r="D33" s="91"/>
      <c r="E33" s="40" t="str">
        <f>IFERROR(INDEX(【記載例】様式第1号の2②!$E$9:$E$18,MATCH($B33,【記載例】様式第1号の2②!$B$9:$B$18,0)),"")</f>
        <v>○○</v>
      </c>
      <c r="F33" s="40" t="str">
        <f>IFERROR(INDEX(【記載例】様式第1号の2②!$G$9:$G$18,MATCH($B33,【記載例】様式第1号の2②!$B$9:$B$18,0)),"")</f>
        <v>○○</v>
      </c>
      <c r="G33" s="101">
        <f>ROUNDDOWN(【記載例】様式第1号の2②!P14/1000,0)</f>
        <v>136</v>
      </c>
      <c r="H33" s="149"/>
      <c r="I33" s="101">
        <f>【記載例】様式第1号の2②!V14</f>
        <v>17</v>
      </c>
      <c r="J33" s="149"/>
    </row>
    <row r="34" spans="2:10" ht="17.5" customHeight="1">
      <c r="B34" s="39"/>
      <c r="C34" s="90" t="str">
        <f>IFERROR(INDEX(【記載例】様式第1号の2②!$C$9:$C$18,MATCH($B34,【記載例】様式第1号の2②!$B$9:$B$18,0)),"")</f>
        <v/>
      </c>
      <c r="D34" s="91"/>
      <c r="E34" s="40" t="str">
        <f>IFERROR(INDEX(【記載例】様式第1号の2②!$E$9:$E$18,MATCH($B34,【記載例】様式第1号の2②!$B$9:$B$18,0)),"")</f>
        <v/>
      </c>
      <c r="F34" s="40" t="str">
        <f>IFERROR(INDEX(【記載例】様式第1号の2②!$G$9:$G$18,MATCH($B34,【記載例】様式第1号の2②!$B$9:$B$18,0)),"")</f>
        <v/>
      </c>
      <c r="G34" s="101"/>
      <c r="H34" s="149"/>
      <c r="I34" s="101"/>
      <c r="J34" s="149"/>
    </row>
    <row r="35" spans="2:10" ht="17.5" customHeight="1">
      <c r="B35" s="39"/>
      <c r="C35" s="90" t="str">
        <f>IFERROR(INDEX(【記載例】様式第1号の2②!$C$9:$C$18,MATCH($B35,【記載例】様式第1号の2②!$B$9:$B$18,0)),"")</f>
        <v/>
      </c>
      <c r="D35" s="91"/>
      <c r="E35" s="40" t="str">
        <f>IFERROR(INDEX(【記載例】様式第1号の2②!$E$9:$E$18,MATCH($B35,【記載例】様式第1号の2②!$B$9:$B$18,0)),"")</f>
        <v/>
      </c>
      <c r="F35" s="40" t="str">
        <f>IFERROR(INDEX(【記載例】様式第1号の2②!$G$9:$G$18,MATCH($B35,【記載例】様式第1号の2②!$B$9:$B$18,0)),"")</f>
        <v/>
      </c>
      <c r="G35" s="101"/>
      <c r="H35" s="149"/>
      <c r="I35" s="101"/>
      <c r="J35" s="149"/>
    </row>
    <row r="36" spans="2:10" ht="17.5" customHeight="1">
      <c r="B36" s="39"/>
      <c r="C36" s="90" t="str">
        <f>IFERROR(INDEX(【記載例】様式第1号の2②!$C$9:$C$18,MATCH($B36,【記載例】様式第1号の2②!$B$9:$B$18,0)),"")</f>
        <v/>
      </c>
      <c r="D36" s="91"/>
      <c r="E36" s="40" t="str">
        <f>IFERROR(INDEX(【記載例】様式第1号の2②!$E$9:$E$18,MATCH($B36,【記載例】様式第1号の2②!$B$9:$B$18,0)),"")</f>
        <v/>
      </c>
      <c r="F36" s="40" t="str">
        <f>IFERROR(INDEX(【記載例】様式第1号の2②!$G$9:$G$18,MATCH($B36,【記載例】様式第1号の2②!$B$9:$B$18,0)),"")</f>
        <v/>
      </c>
      <c r="G36" s="101"/>
      <c r="H36" s="149"/>
      <c r="I36" s="101"/>
      <c r="J36" s="149"/>
    </row>
    <row r="37" spans="2:10" ht="17.5" customHeight="1">
      <c r="B37" s="39"/>
      <c r="C37" s="90" t="str">
        <f>IFERROR(INDEX(【記載例】様式第1号の2②!$C$9:$C$18,MATCH($B37,【記載例】様式第1号の2②!$B$9:$B$18,0)),"")</f>
        <v/>
      </c>
      <c r="D37" s="91"/>
      <c r="E37" s="40" t="str">
        <f>IFERROR(INDEX(【記載例】様式第1号の2②!$E$9:$E$18,MATCH($B37,【記載例】様式第1号の2②!$B$9:$B$18,0)),"")</f>
        <v/>
      </c>
      <c r="F37" s="40" t="str">
        <f>IFERROR(INDEX(【記載例】様式第1号の2②!$G$9:$G$18,MATCH($B37,【記載例】様式第1号の2②!$B$9:$B$18,0)),"")</f>
        <v/>
      </c>
      <c r="G37" s="101"/>
      <c r="H37" s="149"/>
      <c r="I37" s="101"/>
      <c r="J37" s="149"/>
    </row>
    <row r="38" spans="2:10" ht="20" customHeight="1">
      <c r="B38" s="96"/>
      <c r="C38" s="150"/>
      <c r="D38" s="151"/>
      <c r="E38" s="99" t="s">
        <v>70</v>
      </c>
      <c r="F38" s="152"/>
      <c r="G38" s="101"/>
      <c r="H38" s="149"/>
      <c r="I38" s="101"/>
      <c r="J38" s="149"/>
    </row>
    <row r="39" spans="2:10" ht="24" customHeight="1">
      <c r="B39" s="153"/>
      <c r="C39" s="154"/>
      <c r="D39" s="155"/>
      <c r="E39" s="99" t="str">
        <f>MAX(【記載例】様式第1号の2②!$B$9:$B$33)&amp;" 系統"</f>
        <v>6 系統</v>
      </c>
      <c r="F39" s="152"/>
      <c r="G39" s="101">
        <f>ROUNDDOWN((SUMIFS(【記載例】様式第1号の2②!$P$9:$P$33,【記載例】様式第1号の2②!$D$9:$D$33,"　")+【記載例】様式第1号の2②!$R$34)/1000,0)</f>
        <v>669</v>
      </c>
      <c r="H39" s="149"/>
      <c r="I39" s="101">
        <f>【記載例】様式第1号の2②!$V$34</f>
        <v>80</v>
      </c>
      <c r="J39" s="149"/>
    </row>
    <row r="41" spans="2:10">
      <c r="B41" s="8" t="s">
        <v>9</v>
      </c>
    </row>
    <row r="42" spans="2:10" ht="18" customHeight="1">
      <c r="B42" s="34" t="s">
        <v>74</v>
      </c>
    </row>
    <row r="43" spans="2:10" ht="17" customHeight="1"/>
  </sheetData>
  <mergeCells count="52">
    <mergeCell ref="B38:D38"/>
    <mergeCell ref="E38:F38"/>
    <mergeCell ref="G38:H38"/>
    <mergeCell ref="I38:J38"/>
    <mergeCell ref="B39:D39"/>
    <mergeCell ref="E39:F39"/>
    <mergeCell ref="G39:H39"/>
    <mergeCell ref="I39:J39"/>
    <mergeCell ref="C36:D36"/>
    <mergeCell ref="G36:H36"/>
    <mergeCell ref="I36:J36"/>
    <mergeCell ref="C37:D37"/>
    <mergeCell ref="G37:H37"/>
    <mergeCell ref="I37:J37"/>
    <mergeCell ref="C34:D34"/>
    <mergeCell ref="G34:H34"/>
    <mergeCell ref="I34:J34"/>
    <mergeCell ref="C35:D35"/>
    <mergeCell ref="G35:H35"/>
    <mergeCell ref="I35:J35"/>
    <mergeCell ref="C32:D32"/>
    <mergeCell ref="G32:H32"/>
    <mergeCell ref="I32:J32"/>
    <mergeCell ref="C33:D33"/>
    <mergeCell ref="G33:H33"/>
    <mergeCell ref="I33:J33"/>
    <mergeCell ref="C30:D30"/>
    <mergeCell ref="G30:H30"/>
    <mergeCell ref="I30:J30"/>
    <mergeCell ref="C31:D31"/>
    <mergeCell ref="G31:H31"/>
    <mergeCell ref="I31:J31"/>
    <mergeCell ref="C28:D28"/>
    <mergeCell ref="G28:H28"/>
    <mergeCell ref="I28:J28"/>
    <mergeCell ref="C29:D29"/>
    <mergeCell ref="G29:H29"/>
    <mergeCell ref="I29:J29"/>
    <mergeCell ref="C27:D27"/>
    <mergeCell ref="G27:H27"/>
    <mergeCell ref="I27:J27"/>
    <mergeCell ref="I3:K3"/>
    <mergeCell ref="I4:K4"/>
    <mergeCell ref="A6:D6"/>
    <mergeCell ref="G8:K8"/>
    <mergeCell ref="G9:K9"/>
    <mergeCell ref="G10:K10"/>
    <mergeCell ref="A12:K12"/>
    <mergeCell ref="B14:J15"/>
    <mergeCell ref="D19:G20"/>
    <mergeCell ref="D21:F22"/>
    <mergeCell ref="G21:G22"/>
  </mergeCells>
  <phoneticPr fontId="2"/>
  <pageMargins left="0.7" right="0.7" top="0.75" bottom="0.75" header="0.3" footer="0.3"/>
  <pageSetup paperSize="9" scale="99" orientation="portrait" r:id="rId1"/>
  <rowBreaks count="1" manualBreakCount="1">
    <brk id="43" max="10"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6E6F2-4CBD-4C4D-A583-81473B488E13}">
  <sheetPr>
    <tabColor rgb="FF00B0F0"/>
    <pageSetUpPr fitToPage="1"/>
  </sheetPr>
  <dimension ref="A1:AA46"/>
  <sheetViews>
    <sheetView view="pageBreakPreview" zoomScaleNormal="100" zoomScaleSheetLayoutView="100" workbookViewId="0">
      <selection activeCell="V40" sqref="V40"/>
    </sheetView>
  </sheetViews>
  <sheetFormatPr defaultColWidth="9" defaultRowHeight="13" outlineLevelCol="1"/>
  <cols>
    <col min="1" max="1" width="3" style="2" customWidth="1"/>
    <col min="2" max="2" width="3.36328125" style="2" customWidth="1"/>
    <col min="3" max="3" width="17.08984375" style="2" customWidth="1"/>
    <col min="4" max="4" width="5.6328125" style="2" hidden="1" customWidth="1" outlineLevel="1"/>
    <col min="5" max="5" width="8.1796875" style="2" customWidth="1" collapsed="1"/>
    <col min="6" max="8" width="8.1796875" style="2" customWidth="1"/>
    <col min="9" max="10" width="9.08984375" style="2" customWidth="1"/>
    <col min="11" max="12" width="10.7265625" style="2" customWidth="1"/>
    <col min="13" max="14" width="9.90625" style="2" customWidth="1"/>
    <col min="15" max="15" width="10.6328125" style="2" customWidth="1"/>
    <col min="16" max="16" width="10.08984375" style="2" customWidth="1"/>
    <col min="17" max="17" width="3.81640625" style="2" customWidth="1"/>
    <col min="18" max="18" width="10.08984375" style="2" hidden="1" customWidth="1" outlineLevel="1"/>
    <col min="19" max="19" width="3.81640625" style="2" hidden="1" customWidth="1" outlineLevel="1"/>
    <col min="20" max="20" width="9.08984375" style="2" hidden="1" customWidth="1" outlineLevel="1"/>
    <col min="21" max="21" width="3.81640625" style="2" hidden="1" customWidth="1" outlineLevel="1"/>
    <col min="22" max="22" width="10.08984375" style="2" customWidth="1" collapsed="1"/>
    <col min="23" max="23" width="4.6328125" style="2" customWidth="1"/>
    <col min="24" max="25" width="9.6328125" style="2" customWidth="1"/>
    <col min="26" max="26" width="9.6328125" style="2" hidden="1" customWidth="1" outlineLevel="1"/>
    <col min="27" max="27" width="9.6328125" style="2" customWidth="1" collapsed="1"/>
    <col min="28" max="28" width="9.6328125" style="2" customWidth="1"/>
    <col min="29" max="29" width="7.6328125" style="2" customWidth="1"/>
    <col min="30" max="16384" width="9" style="2"/>
  </cols>
  <sheetData>
    <row r="1" spans="1:27" ht="13" customHeight="1">
      <c r="A1" s="1"/>
    </row>
    <row r="2" spans="1:27" ht="19" customHeight="1">
      <c r="A2" s="3"/>
      <c r="B2" s="62" t="s">
        <v>79</v>
      </c>
      <c r="C2" s="3"/>
      <c r="D2" s="3"/>
      <c r="E2" s="3"/>
      <c r="F2" s="3"/>
      <c r="G2" s="3"/>
      <c r="H2" s="3"/>
      <c r="I2" s="3"/>
      <c r="J2" s="3"/>
      <c r="K2" s="3"/>
      <c r="L2" s="3"/>
      <c r="M2" s="3"/>
      <c r="N2" s="3"/>
      <c r="O2" s="3"/>
      <c r="P2" s="3"/>
      <c r="Q2" s="3"/>
      <c r="R2" s="3"/>
      <c r="S2" s="3"/>
      <c r="T2" s="3"/>
      <c r="U2" s="3"/>
      <c r="V2" s="156" t="s">
        <v>72</v>
      </c>
      <c r="W2" s="156"/>
    </row>
    <row r="3" spans="1:27" ht="7.5" customHeight="1">
      <c r="A3" s="3"/>
      <c r="B3" s="3"/>
      <c r="C3" s="3"/>
      <c r="D3" s="3"/>
      <c r="E3" s="3"/>
      <c r="F3" s="3"/>
      <c r="G3" s="3"/>
      <c r="H3" s="3"/>
      <c r="I3" s="3"/>
      <c r="J3" s="3"/>
      <c r="K3" s="3"/>
      <c r="L3" s="3"/>
      <c r="M3" s="3"/>
      <c r="N3" s="3"/>
      <c r="O3" s="3"/>
      <c r="P3" s="3"/>
      <c r="Q3" s="3"/>
      <c r="R3" s="3"/>
      <c r="S3" s="3"/>
      <c r="T3" s="3"/>
      <c r="U3" s="3"/>
      <c r="V3" s="3"/>
      <c r="W3" s="3"/>
    </row>
    <row r="4" spans="1:27" ht="13.5" customHeight="1">
      <c r="A4" s="3"/>
      <c r="B4" s="3"/>
      <c r="C4" s="3"/>
      <c r="D4" s="3"/>
      <c r="E4" s="3"/>
      <c r="F4" s="3"/>
      <c r="G4" s="3"/>
      <c r="H4" s="3"/>
      <c r="I4" s="3"/>
      <c r="J4" s="3"/>
      <c r="K4" s="3"/>
      <c r="L4" s="3"/>
      <c r="M4" s="3"/>
      <c r="N4" s="3"/>
      <c r="O4" s="3"/>
      <c r="P4" s="3"/>
      <c r="Q4" s="3"/>
      <c r="R4" s="3"/>
      <c r="S4" s="3"/>
      <c r="T4" s="3"/>
      <c r="U4" s="3"/>
      <c r="V4" s="3"/>
      <c r="W4" s="3"/>
    </row>
    <row r="5" spans="1:27" s="5" customFormat="1" ht="19.5" customHeight="1">
      <c r="A5" s="12"/>
      <c r="B5" s="157" t="s">
        <v>0</v>
      </c>
      <c r="C5" s="160" t="s">
        <v>19</v>
      </c>
      <c r="D5" s="23"/>
      <c r="E5" s="161" t="s">
        <v>20</v>
      </c>
      <c r="F5" s="162"/>
      <c r="G5" s="162"/>
      <c r="H5" s="104" t="s">
        <v>31</v>
      </c>
      <c r="I5" s="157" t="s">
        <v>41</v>
      </c>
      <c r="J5" s="157" t="s">
        <v>42</v>
      </c>
      <c r="K5" s="157" t="s">
        <v>65</v>
      </c>
      <c r="L5" s="157" t="s">
        <v>51</v>
      </c>
      <c r="M5" s="163" t="s">
        <v>43</v>
      </c>
      <c r="N5" s="165" t="s">
        <v>44</v>
      </c>
      <c r="O5" s="163" t="s">
        <v>39</v>
      </c>
      <c r="P5" s="160" t="s">
        <v>40</v>
      </c>
      <c r="Q5" s="167"/>
      <c r="R5" s="25"/>
      <c r="S5" s="26"/>
      <c r="T5" s="170" t="s">
        <v>62</v>
      </c>
      <c r="U5" s="171"/>
      <c r="V5" s="174" t="s">
        <v>38</v>
      </c>
      <c r="W5" s="174"/>
      <c r="X5" s="2"/>
      <c r="Y5" s="2"/>
      <c r="Z5" s="2"/>
      <c r="AA5" s="2"/>
    </row>
    <row r="6" spans="1:27" s="5" customFormat="1" ht="55.5" customHeight="1">
      <c r="A6" s="12"/>
      <c r="B6" s="158"/>
      <c r="C6" s="158"/>
      <c r="D6" s="186" t="s">
        <v>64</v>
      </c>
      <c r="E6" s="188" t="s">
        <v>1</v>
      </c>
      <c r="F6" s="163" t="s">
        <v>2</v>
      </c>
      <c r="G6" s="188" t="s">
        <v>3</v>
      </c>
      <c r="H6" s="105"/>
      <c r="I6" s="158"/>
      <c r="J6" s="158"/>
      <c r="K6" s="158"/>
      <c r="L6" s="158"/>
      <c r="M6" s="164"/>
      <c r="N6" s="166"/>
      <c r="O6" s="164"/>
      <c r="P6" s="168"/>
      <c r="Q6" s="169"/>
      <c r="R6" s="172" t="s">
        <v>63</v>
      </c>
      <c r="S6" s="173"/>
      <c r="T6" s="172"/>
      <c r="U6" s="173"/>
      <c r="V6" s="175"/>
      <c r="W6" s="175"/>
      <c r="X6" s="6"/>
      <c r="Y6" s="6"/>
      <c r="Z6" s="6"/>
      <c r="AA6" s="6"/>
    </row>
    <row r="7" spans="1:27" ht="14.5" customHeight="1">
      <c r="A7" s="12"/>
      <c r="B7" s="158"/>
      <c r="C7" s="158"/>
      <c r="D7" s="186"/>
      <c r="E7" s="189"/>
      <c r="F7" s="164"/>
      <c r="G7" s="189"/>
      <c r="H7" s="105"/>
      <c r="I7" s="53"/>
      <c r="J7" s="53"/>
      <c r="K7" s="53" t="s">
        <v>32</v>
      </c>
      <c r="L7" s="53" t="s">
        <v>33</v>
      </c>
      <c r="M7" s="53" t="s">
        <v>34</v>
      </c>
      <c r="N7" s="53" t="s">
        <v>35</v>
      </c>
      <c r="O7" s="53" t="s">
        <v>36</v>
      </c>
      <c r="P7" s="176" t="s">
        <v>37</v>
      </c>
      <c r="Q7" s="177"/>
      <c r="R7" s="178" t="s">
        <v>61</v>
      </c>
      <c r="S7" s="179"/>
      <c r="T7" s="178" t="s">
        <v>69</v>
      </c>
      <c r="U7" s="179"/>
      <c r="V7" s="180" t="s">
        <v>68</v>
      </c>
      <c r="W7" s="180"/>
    </row>
    <row r="8" spans="1:27" ht="14.5" customHeight="1">
      <c r="A8" s="12"/>
      <c r="B8" s="159"/>
      <c r="C8" s="159"/>
      <c r="D8" s="187"/>
      <c r="E8" s="190"/>
      <c r="F8" s="191"/>
      <c r="G8" s="190"/>
      <c r="H8" s="106"/>
      <c r="I8" s="54" t="s">
        <v>45</v>
      </c>
      <c r="J8" s="54" t="s">
        <v>5</v>
      </c>
      <c r="K8" s="54" t="s">
        <v>4</v>
      </c>
      <c r="L8" s="54" t="s">
        <v>22</v>
      </c>
      <c r="M8" s="54" t="s">
        <v>6</v>
      </c>
      <c r="N8" s="54" t="s">
        <v>6</v>
      </c>
      <c r="O8" s="54" t="s">
        <v>6</v>
      </c>
      <c r="P8" s="181" t="s">
        <v>6</v>
      </c>
      <c r="Q8" s="182"/>
      <c r="R8" s="183" t="s">
        <v>6</v>
      </c>
      <c r="S8" s="184"/>
      <c r="T8" s="183" t="s">
        <v>6</v>
      </c>
      <c r="U8" s="184"/>
      <c r="V8" s="185" t="s">
        <v>7</v>
      </c>
      <c r="W8" s="185"/>
    </row>
    <row r="9" spans="1:27" ht="15.5" customHeight="1">
      <c r="A9" s="12"/>
      <c r="B9" s="14">
        <f>IF(C9="","",1)</f>
        <v>1</v>
      </c>
      <c r="C9" s="42" t="s">
        <v>49</v>
      </c>
      <c r="D9" s="47" t="s">
        <v>60</v>
      </c>
      <c r="E9" s="42" t="s">
        <v>27</v>
      </c>
      <c r="F9" s="42" t="s">
        <v>28</v>
      </c>
      <c r="G9" s="42" t="s">
        <v>29</v>
      </c>
      <c r="H9" s="42" t="s">
        <v>50</v>
      </c>
      <c r="I9" s="48">
        <v>20.5</v>
      </c>
      <c r="J9" s="48">
        <v>7.5</v>
      </c>
      <c r="K9" s="49">
        <v>13050</v>
      </c>
      <c r="L9" s="14">
        <v>3750</v>
      </c>
      <c r="M9" s="43">
        <v>82.82</v>
      </c>
      <c r="N9" s="43">
        <v>128.4</v>
      </c>
      <c r="O9" s="15">
        <f>N9-M9</f>
        <v>45.580000000000013</v>
      </c>
      <c r="P9" s="16">
        <f>L9*O9</f>
        <v>170925.00000000006</v>
      </c>
      <c r="Q9" s="17"/>
      <c r="R9" s="18" t="str">
        <f>IF(D9="○",ROUNDDOWN(P9*11/20,0),"")</f>
        <v/>
      </c>
      <c r="S9" s="17"/>
      <c r="T9" s="28">
        <f>ROUNDDOWN(IF(R9="",P9,R9)/8,0)</f>
        <v>21365</v>
      </c>
      <c r="U9" s="28"/>
      <c r="V9" s="16">
        <f>ROUNDDOWN(T9/1000,0)</f>
        <v>21</v>
      </c>
      <c r="W9" s="17"/>
      <c r="Y9" s="13">
        <f>P9/8</f>
        <v>21365.625000000007</v>
      </c>
      <c r="Z9" s="13" t="e">
        <f>R9/8</f>
        <v>#VALUE!</v>
      </c>
    </row>
    <row r="10" spans="1:27" ht="15.5" customHeight="1">
      <c r="A10" s="12"/>
      <c r="B10" s="14">
        <f>IF(C10="","",MAX(B$9:B9)+1)</f>
        <v>2</v>
      </c>
      <c r="C10" s="42" t="s">
        <v>52</v>
      </c>
      <c r="D10" s="47" t="s">
        <v>60</v>
      </c>
      <c r="E10" s="42" t="s">
        <v>27</v>
      </c>
      <c r="F10" s="42" t="s">
        <v>28</v>
      </c>
      <c r="G10" s="42" t="s">
        <v>46</v>
      </c>
      <c r="H10" s="42" t="s">
        <v>50</v>
      </c>
      <c r="I10" s="48">
        <v>14.8</v>
      </c>
      <c r="J10" s="48">
        <v>4</v>
      </c>
      <c r="K10" s="49">
        <v>5400</v>
      </c>
      <c r="L10" s="14">
        <v>1551</v>
      </c>
      <c r="M10" s="43">
        <v>82.82</v>
      </c>
      <c r="N10" s="43">
        <v>128.4</v>
      </c>
      <c r="O10" s="15">
        <f t="shared" ref="O10:O33" si="0">N10-M10</f>
        <v>45.580000000000013</v>
      </c>
      <c r="P10" s="16">
        <f t="shared" ref="P10:P33" si="1">L10*O10</f>
        <v>70694.580000000016</v>
      </c>
      <c r="Q10" s="17"/>
      <c r="R10" s="18" t="str">
        <f t="shared" ref="R10:R33" si="2">IF(D10="○",ROUNDDOWN(P10*11/20,0),"")</f>
        <v/>
      </c>
      <c r="S10" s="17"/>
      <c r="T10" s="28">
        <f t="shared" ref="T10:T33" si="3">ROUNDDOWN(IF(R10="",P10,R10)/8,0)</f>
        <v>8836</v>
      </c>
      <c r="U10" s="28"/>
      <c r="V10" s="16">
        <f t="shared" ref="V10:V33" si="4">ROUNDDOWN(T10/1000,0)</f>
        <v>8</v>
      </c>
      <c r="W10" s="17"/>
      <c r="Y10" s="13">
        <f t="shared" ref="Y10:Y33" si="5">P10/8</f>
        <v>8836.822500000002</v>
      </c>
      <c r="Z10" s="13" t="e">
        <f t="shared" ref="Z10:Z33" si="6">R10/8</f>
        <v>#VALUE!</v>
      </c>
    </row>
    <row r="11" spans="1:27" ht="15.5" customHeight="1">
      <c r="A11" s="12"/>
      <c r="B11" s="14">
        <f>IF(C11="","",MAX(B$9:B10)+1)</f>
        <v>3</v>
      </c>
      <c r="C11" s="42" t="s">
        <v>53</v>
      </c>
      <c r="D11" s="47" t="s">
        <v>60</v>
      </c>
      <c r="E11" s="42" t="s">
        <v>27</v>
      </c>
      <c r="F11" s="42" t="s">
        <v>48</v>
      </c>
      <c r="G11" s="42" t="s">
        <v>56</v>
      </c>
      <c r="H11" s="42" t="s">
        <v>50</v>
      </c>
      <c r="I11" s="48">
        <v>15.3</v>
      </c>
      <c r="J11" s="48">
        <v>4</v>
      </c>
      <c r="K11" s="49">
        <v>5490</v>
      </c>
      <c r="L11" s="14">
        <v>1577</v>
      </c>
      <c r="M11" s="43">
        <v>82.82</v>
      </c>
      <c r="N11" s="43">
        <v>128.4</v>
      </c>
      <c r="O11" s="15">
        <f t="shared" si="0"/>
        <v>45.580000000000013</v>
      </c>
      <c r="P11" s="16">
        <f t="shared" si="1"/>
        <v>71879.660000000018</v>
      </c>
      <c r="Q11" s="17"/>
      <c r="R11" s="18" t="str">
        <f t="shared" si="2"/>
        <v/>
      </c>
      <c r="S11" s="17"/>
      <c r="T11" s="28">
        <f>ROUNDDOWN(IF(R11="",P11,R11)/8,0)</f>
        <v>8984</v>
      </c>
      <c r="U11" s="28"/>
      <c r="V11" s="16">
        <f t="shared" si="4"/>
        <v>8</v>
      </c>
      <c r="W11" s="17"/>
      <c r="Y11" s="13">
        <f t="shared" si="5"/>
        <v>8984.9575000000023</v>
      </c>
      <c r="Z11" s="13" t="e">
        <f t="shared" si="6"/>
        <v>#VALUE!</v>
      </c>
    </row>
    <row r="12" spans="1:27" ht="15.5" customHeight="1">
      <c r="A12" s="12"/>
      <c r="B12" s="14">
        <f>IF(C12="","",MAX(B$9:B11)+1)</f>
        <v>4</v>
      </c>
      <c r="C12" s="42" t="s">
        <v>54</v>
      </c>
      <c r="D12" s="47" t="s">
        <v>60</v>
      </c>
      <c r="E12" s="42" t="s">
        <v>27</v>
      </c>
      <c r="F12" s="42" t="s">
        <v>55</v>
      </c>
      <c r="G12" s="42" t="s">
        <v>56</v>
      </c>
      <c r="H12" s="42" t="s">
        <v>57</v>
      </c>
      <c r="I12" s="48">
        <v>16.600000000000001</v>
      </c>
      <c r="J12" s="48">
        <v>5.5</v>
      </c>
      <c r="K12" s="49">
        <v>8340</v>
      </c>
      <c r="L12" s="14">
        <v>2396</v>
      </c>
      <c r="M12" s="43">
        <v>82.82</v>
      </c>
      <c r="N12" s="43">
        <v>128.4</v>
      </c>
      <c r="O12" s="15">
        <f t="shared" si="0"/>
        <v>45.580000000000013</v>
      </c>
      <c r="P12" s="16">
        <f t="shared" si="1"/>
        <v>109209.68000000004</v>
      </c>
      <c r="Q12" s="17"/>
      <c r="R12" s="18" t="str">
        <f t="shared" si="2"/>
        <v/>
      </c>
      <c r="S12" s="17"/>
      <c r="T12" s="28">
        <f t="shared" si="3"/>
        <v>13651</v>
      </c>
      <c r="U12" s="28"/>
      <c r="V12" s="16">
        <f t="shared" si="4"/>
        <v>13</v>
      </c>
      <c r="W12" s="17"/>
      <c r="Y12" s="13">
        <f t="shared" si="5"/>
        <v>13651.210000000005</v>
      </c>
      <c r="Z12" s="13" t="e">
        <f t="shared" si="6"/>
        <v>#VALUE!</v>
      </c>
    </row>
    <row r="13" spans="1:27" ht="15.5" customHeight="1">
      <c r="A13" s="12"/>
      <c r="B13" s="14">
        <f>IF(C13="","",MAX(B$9:B12)+1)</f>
        <v>5</v>
      </c>
      <c r="C13" s="42" t="s">
        <v>54</v>
      </c>
      <c r="D13" s="47" t="s">
        <v>60</v>
      </c>
      <c r="E13" s="42" t="s">
        <v>27</v>
      </c>
      <c r="F13" s="42" t="s">
        <v>55</v>
      </c>
      <c r="G13" s="42" t="s">
        <v>56</v>
      </c>
      <c r="H13" s="42" t="s">
        <v>47</v>
      </c>
      <c r="I13" s="48">
        <v>16.899999999999999</v>
      </c>
      <c r="J13" s="48">
        <v>5.5</v>
      </c>
      <c r="K13" s="49">
        <v>8400</v>
      </c>
      <c r="L13" s="14">
        <v>2413</v>
      </c>
      <c r="M13" s="43">
        <v>82.82</v>
      </c>
      <c r="N13" s="43">
        <v>128.4</v>
      </c>
      <c r="O13" s="15">
        <f t="shared" si="0"/>
        <v>45.580000000000013</v>
      </c>
      <c r="P13" s="16">
        <f t="shared" si="1"/>
        <v>109984.54000000004</v>
      </c>
      <c r="Q13" s="17"/>
      <c r="R13" s="18" t="str">
        <f t="shared" si="2"/>
        <v/>
      </c>
      <c r="S13" s="17"/>
      <c r="T13" s="28">
        <f t="shared" si="3"/>
        <v>13748</v>
      </c>
      <c r="U13" s="28"/>
      <c r="V13" s="16">
        <f t="shared" si="4"/>
        <v>13</v>
      </c>
      <c r="W13" s="17"/>
      <c r="Y13" s="13">
        <f t="shared" si="5"/>
        <v>13748.067500000005</v>
      </c>
      <c r="Z13" s="13" t="e">
        <f t="shared" si="6"/>
        <v>#VALUE!</v>
      </c>
    </row>
    <row r="14" spans="1:27" ht="15.5" customHeight="1">
      <c r="A14" s="12"/>
      <c r="B14" s="14">
        <f>IF(C14="","",MAX(B$9:B13)+1)</f>
        <v>6</v>
      </c>
      <c r="C14" s="42" t="s">
        <v>58</v>
      </c>
      <c r="D14" s="47" t="s">
        <v>60</v>
      </c>
      <c r="E14" s="42" t="s">
        <v>27</v>
      </c>
      <c r="F14" s="42" t="s">
        <v>59</v>
      </c>
      <c r="G14" s="42" t="s">
        <v>27</v>
      </c>
      <c r="H14" s="42" t="s">
        <v>50</v>
      </c>
      <c r="I14" s="48">
        <v>11.5</v>
      </c>
      <c r="J14" s="48">
        <v>10</v>
      </c>
      <c r="K14" s="49">
        <v>10440</v>
      </c>
      <c r="L14" s="14">
        <v>3000</v>
      </c>
      <c r="M14" s="43">
        <v>82.82</v>
      </c>
      <c r="N14" s="43">
        <v>128.4</v>
      </c>
      <c r="O14" s="15">
        <f t="shared" si="0"/>
        <v>45.580000000000013</v>
      </c>
      <c r="P14" s="16">
        <f t="shared" si="1"/>
        <v>136740.00000000003</v>
      </c>
      <c r="Q14" s="17"/>
      <c r="R14" s="18" t="str">
        <f t="shared" si="2"/>
        <v/>
      </c>
      <c r="S14" s="17"/>
      <c r="T14" s="28">
        <f t="shared" si="3"/>
        <v>17092</v>
      </c>
      <c r="U14" s="28"/>
      <c r="V14" s="16">
        <f t="shared" si="4"/>
        <v>17</v>
      </c>
      <c r="W14" s="17"/>
      <c r="Y14" s="13">
        <f t="shared" si="5"/>
        <v>17092.500000000004</v>
      </c>
      <c r="Z14" s="13" t="e">
        <f t="shared" si="6"/>
        <v>#VALUE!</v>
      </c>
    </row>
    <row r="15" spans="1:27" ht="15.5" customHeight="1">
      <c r="A15" s="12"/>
      <c r="B15" s="14" t="str">
        <f>IF(C15="","",MAX(B$9:B14)+1)</f>
        <v/>
      </c>
      <c r="C15" s="42"/>
      <c r="D15" s="47" t="s">
        <v>60</v>
      </c>
      <c r="E15" s="42"/>
      <c r="F15" s="42"/>
      <c r="G15" s="42"/>
      <c r="H15" s="42"/>
      <c r="I15" s="48"/>
      <c r="J15" s="48"/>
      <c r="K15" s="49"/>
      <c r="L15" s="14"/>
      <c r="M15" s="43"/>
      <c r="N15" s="43"/>
      <c r="O15" s="15">
        <f t="shared" si="0"/>
        <v>0</v>
      </c>
      <c r="P15" s="16">
        <f t="shared" si="1"/>
        <v>0</v>
      </c>
      <c r="Q15" s="17"/>
      <c r="R15" s="18" t="str">
        <f t="shared" si="2"/>
        <v/>
      </c>
      <c r="S15" s="17"/>
      <c r="T15" s="28">
        <f t="shared" si="3"/>
        <v>0</v>
      </c>
      <c r="U15" s="28"/>
      <c r="V15" s="16">
        <f t="shared" si="4"/>
        <v>0</v>
      </c>
      <c r="W15" s="17"/>
      <c r="Y15" s="13">
        <f t="shared" si="5"/>
        <v>0</v>
      </c>
      <c r="Z15" s="13" t="e">
        <f t="shared" si="6"/>
        <v>#VALUE!</v>
      </c>
    </row>
    <row r="16" spans="1:27" ht="15.5" customHeight="1">
      <c r="A16" s="12"/>
      <c r="B16" s="14" t="str">
        <f>IF(C16="","",MAX(B$9:B15)+1)</f>
        <v/>
      </c>
      <c r="C16" s="42"/>
      <c r="D16" s="47" t="s">
        <v>60</v>
      </c>
      <c r="E16" s="42"/>
      <c r="F16" s="42"/>
      <c r="G16" s="42"/>
      <c r="H16" s="42"/>
      <c r="I16" s="48"/>
      <c r="J16" s="48"/>
      <c r="K16" s="49"/>
      <c r="L16" s="14"/>
      <c r="M16" s="43"/>
      <c r="N16" s="43"/>
      <c r="O16" s="15">
        <f t="shared" si="0"/>
        <v>0</v>
      </c>
      <c r="P16" s="16">
        <f t="shared" si="1"/>
        <v>0</v>
      </c>
      <c r="Q16" s="17"/>
      <c r="R16" s="18" t="str">
        <f t="shared" si="2"/>
        <v/>
      </c>
      <c r="S16" s="17"/>
      <c r="T16" s="28">
        <f t="shared" si="3"/>
        <v>0</v>
      </c>
      <c r="U16" s="28"/>
      <c r="V16" s="16">
        <f t="shared" si="4"/>
        <v>0</v>
      </c>
      <c r="W16" s="17"/>
      <c r="Y16" s="13">
        <f t="shared" si="5"/>
        <v>0</v>
      </c>
      <c r="Z16" s="13" t="e">
        <f t="shared" si="6"/>
        <v>#VALUE!</v>
      </c>
    </row>
    <row r="17" spans="1:26" ht="15.5" customHeight="1">
      <c r="A17" s="12"/>
      <c r="B17" s="14" t="str">
        <f>IF(C17="","",MAX(B$9:B16)+1)</f>
        <v/>
      </c>
      <c r="C17" s="42"/>
      <c r="D17" s="47" t="s">
        <v>60</v>
      </c>
      <c r="E17" s="42"/>
      <c r="F17" s="42"/>
      <c r="G17" s="42"/>
      <c r="H17" s="42"/>
      <c r="I17" s="48"/>
      <c r="J17" s="48"/>
      <c r="K17" s="49"/>
      <c r="L17" s="14"/>
      <c r="M17" s="43"/>
      <c r="N17" s="43"/>
      <c r="O17" s="15">
        <f t="shared" si="0"/>
        <v>0</v>
      </c>
      <c r="P17" s="16">
        <f t="shared" si="1"/>
        <v>0</v>
      </c>
      <c r="Q17" s="17"/>
      <c r="R17" s="18" t="str">
        <f t="shared" si="2"/>
        <v/>
      </c>
      <c r="S17" s="17"/>
      <c r="T17" s="28">
        <f t="shared" si="3"/>
        <v>0</v>
      </c>
      <c r="U17" s="28"/>
      <c r="V17" s="16">
        <f t="shared" si="4"/>
        <v>0</v>
      </c>
      <c r="W17" s="17"/>
      <c r="Y17" s="13">
        <f t="shared" si="5"/>
        <v>0</v>
      </c>
      <c r="Z17" s="13" t="e">
        <f t="shared" si="6"/>
        <v>#VALUE!</v>
      </c>
    </row>
    <row r="18" spans="1:26" ht="15.5" customHeight="1">
      <c r="A18" s="12"/>
      <c r="B18" s="14" t="str">
        <f>IF(C18="","",MAX(B$9:B17)+1)</f>
        <v/>
      </c>
      <c r="C18" s="42"/>
      <c r="D18" s="47" t="s">
        <v>60</v>
      </c>
      <c r="E18" s="42"/>
      <c r="F18" s="42"/>
      <c r="G18" s="42"/>
      <c r="H18" s="42"/>
      <c r="I18" s="48"/>
      <c r="J18" s="48"/>
      <c r="K18" s="49"/>
      <c r="L18" s="14"/>
      <c r="M18" s="43"/>
      <c r="N18" s="43"/>
      <c r="O18" s="15">
        <f t="shared" si="0"/>
        <v>0</v>
      </c>
      <c r="P18" s="16">
        <f t="shared" si="1"/>
        <v>0</v>
      </c>
      <c r="Q18" s="17"/>
      <c r="R18" s="18" t="str">
        <f t="shared" si="2"/>
        <v/>
      </c>
      <c r="S18" s="17"/>
      <c r="T18" s="28">
        <f t="shared" si="3"/>
        <v>0</v>
      </c>
      <c r="U18" s="28"/>
      <c r="V18" s="16">
        <f t="shared" si="4"/>
        <v>0</v>
      </c>
      <c r="W18" s="17"/>
      <c r="Y18" s="13">
        <f t="shared" si="5"/>
        <v>0</v>
      </c>
      <c r="Z18" s="13" t="e">
        <f t="shared" si="6"/>
        <v>#VALUE!</v>
      </c>
    </row>
    <row r="19" spans="1:26" ht="15.5" customHeight="1">
      <c r="A19" s="12"/>
      <c r="B19" s="14" t="str">
        <f>IF(C19="","",MAX(B$9:B18)+1)</f>
        <v/>
      </c>
      <c r="C19" s="42"/>
      <c r="D19" s="47" t="s">
        <v>60</v>
      </c>
      <c r="E19" s="42"/>
      <c r="F19" s="42"/>
      <c r="G19" s="42"/>
      <c r="H19" s="42"/>
      <c r="I19" s="48"/>
      <c r="J19" s="48"/>
      <c r="K19" s="49"/>
      <c r="L19" s="14"/>
      <c r="M19" s="43"/>
      <c r="N19" s="43"/>
      <c r="O19" s="15">
        <f t="shared" si="0"/>
        <v>0</v>
      </c>
      <c r="P19" s="16">
        <f t="shared" si="1"/>
        <v>0</v>
      </c>
      <c r="Q19" s="17"/>
      <c r="R19" s="18" t="str">
        <f t="shared" si="2"/>
        <v/>
      </c>
      <c r="S19" s="17"/>
      <c r="T19" s="28">
        <f t="shared" si="3"/>
        <v>0</v>
      </c>
      <c r="U19" s="28"/>
      <c r="V19" s="16">
        <f t="shared" si="4"/>
        <v>0</v>
      </c>
      <c r="W19" s="17"/>
      <c r="Y19" s="13">
        <f t="shared" si="5"/>
        <v>0</v>
      </c>
      <c r="Z19" s="13" t="e">
        <f t="shared" si="6"/>
        <v>#VALUE!</v>
      </c>
    </row>
    <row r="20" spans="1:26" ht="15.5" customHeight="1">
      <c r="A20" s="12"/>
      <c r="B20" s="14" t="str">
        <f>IF(C20="","",MAX(B$9:B19)+1)</f>
        <v/>
      </c>
      <c r="C20" s="42"/>
      <c r="D20" s="47" t="s">
        <v>60</v>
      </c>
      <c r="E20" s="42"/>
      <c r="F20" s="42"/>
      <c r="G20" s="42"/>
      <c r="H20" s="42"/>
      <c r="I20" s="48"/>
      <c r="J20" s="48"/>
      <c r="K20" s="49"/>
      <c r="L20" s="14"/>
      <c r="M20" s="43"/>
      <c r="N20" s="43"/>
      <c r="O20" s="15">
        <f t="shared" si="0"/>
        <v>0</v>
      </c>
      <c r="P20" s="16">
        <f t="shared" si="1"/>
        <v>0</v>
      </c>
      <c r="Q20" s="17"/>
      <c r="R20" s="18" t="str">
        <f t="shared" si="2"/>
        <v/>
      </c>
      <c r="S20" s="17"/>
      <c r="T20" s="28">
        <f t="shared" si="3"/>
        <v>0</v>
      </c>
      <c r="U20" s="28"/>
      <c r="V20" s="16">
        <f t="shared" si="4"/>
        <v>0</v>
      </c>
      <c r="W20" s="17"/>
      <c r="Y20" s="13">
        <f t="shared" si="5"/>
        <v>0</v>
      </c>
      <c r="Z20" s="13" t="e">
        <f t="shared" si="6"/>
        <v>#VALUE!</v>
      </c>
    </row>
    <row r="21" spans="1:26" ht="15.5" customHeight="1">
      <c r="A21" s="12"/>
      <c r="B21" s="14" t="str">
        <f>IF(C21="","",MAX(B$9:B20)+1)</f>
        <v/>
      </c>
      <c r="C21" s="42"/>
      <c r="D21" s="47" t="s">
        <v>60</v>
      </c>
      <c r="E21" s="42"/>
      <c r="F21" s="42"/>
      <c r="G21" s="42"/>
      <c r="H21" s="42"/>
      <c r="I21" s="48"/>
      <c r="J21" s="48"/>
      <c r="K21" s="49"/>
      <c r="L21" s="14"/>
      <c r="M21" s="43"/>
      <c r="N21" s="43"/>
      <c r="O21" s="15">
        <f t="shared" si="0"/>
        <v>0</v>
      </c>
      <c r="P21" s="16">
        <f t="shared" si="1"/>
        <v>0</v>
      </c>
      <c r="Q21" s="17"/>
      <c r="R21" s="18" t="str">
        <f t="shared" si="2"/>
        <v/>
      </c>
      <c r="S21" s="17"/>
      <c r="T21" s="28">
        <f t="shared" si="3"/>
        <v>0</v>
      </c>
      <c r="U21" s="28"/>
      <c r="V21" s="16">
        <f t="shared" si="4"/>
        <v>0</v>
      </c>
      <c r="W21" s="17"/>
      <c r="Y21" s="13">
        <f t="shared" si="5"/>
        <v>0</v>
      </c>
      <c r="Z21" s="13" t="e">
        <f t="shared" si="6"/>
        <v>#VALUE!</v>
      </c>
    </row>
    <row r="22" spans="1:26" ht="15.5" customHeight="1">
      <c r="A22" s="12"/>
      <c r="B22" s="14" t="str">
        <f>IF(C22="","",MAX(B$9:B21)+1)</f>
        <v/>
      </c>
      <c r="C22" s="42"/>
      <c r="D22" s="47" t="s">
        <v>60</v>
      </c>
      <c r="E22" s="42"/>
      <c r="F22" s="42"/>
      <c r="G22" s="42"/>
      <c r="H22" s="42"/>
      <c r="I22" s="48"/>
      <c r="J22" s="48"/>
      <c r="K22" s="49"/>
      <c r="L22" s="14"/>
      <c r="M22" s="43"/>
      <c r="N22" s="43"/>
      <c r="O22" s="15">
        <f t="shared" si="0"/>
        <v>0</v>
      </c>
      <c r="P22" s="16">
        <f t="shared" si="1"/>
        <v>0</v>
      </c>
      <c r="Q22" s="17"/>
      <c r="R22" s="18" t="str">
        <f t="shared" si="2"/>
        <v/>
      </c>
      <c r="S22" s="17"/>
      <c r="T22" s="28">
        <f t="shared" si="3"/>
        <v>0</v>
      </c>
      <c r="U22" s="28"/>
      <c r="V22" s="16">
        <f t="shared" si="4"/>
        <v>0</v>
      </c>
      <c r="W22" s="17"/>
      <c r="Y22" s="13">
        <f t="shared" si="5"/>
        <v>0</v>
      </c>
      <c r="Z22" s="13" t="e">
        <f t="shared" si="6"/>
        <v>#VALUE!</v>
      </c>
    </row>
    <row r="23" spans="1:26" ht="15.5" customHeight="1">
      <c r="A23" s="12"/>
      <c r="B23" s="14" t="str">
        <f>IF(C23="","",MAX(B$9:B22)+1)</f>
        <v/>
      </c>
      <c r="C23" s="42"/>
      <c r="D23" s="47" t="s">
        <v>60</v>
      </c>
      <c r="E23" s="42"/>
      <c r="F23" s="42"/>
      <c r="G23" s="42"/>
      <c r="H23" s="42"/>
      <c r="I23" s="48"/>
      <c r="J23" s="48"/>
      <c r="K23" s="49"/>
      <c r="L23" s="14"/>
      <c r="M23" s="43"/>
      <c r="N23" s="43"/>
      <c r="O23" s="15">
        <f t="shared" si="0"/>
        <v>0</v>
      </c>
      <c r="P23" s="16">
        <f t="shared" si="1"/>
        <v>0</v>
      </c>
      <c r="Q23" s="17"/>
      <c r="R23" s="18" t="str">
        <f t="shared" si="2"/>
        <v/>
      </c>
      <c r="S23" s="17"/>
      <c r="T23" s="28">
        <f t="shared" si="3"/>
        <v>0</v>
      </c>
      <c r="U23" s="28"/>
      <c r="V23" s="16">
        <f t="shared" si="4"/>
        <v>0</v>
      </c>
      <c r="W23" s="17"/>
      <c r="Y23" s="13">
        <f t="shared" si="5"/>
        <v>0</v>
      </c>
      <c r="Z23" s="13" t="e">
        <f t="shared" si="6"/>
        <v>#VALUE!</v>
      </c>
    </row>
    <row r="24" spans="1:26" ht="15.5" customHeight="1">
      <c r="A24" s="12"/>
      <c r="B24" s="14" t="str">
        <f>IF(C24="","",MAX(B$9:B23)+1)</f>
        <v/>
      </c>
      <c r="C24" s="42"/>
      <c r="D24" s="47" t="s">
        <v>60</v>
      </c>
      <c r="E24" s="42"/>
      <c r="F24" s="42"/>
      <c r="G24" s="42"/>
      <c r="H24" s="42"/>
      <c r="I24" s="48"/>
      <c r="J24" s="48"/>
      <c r="K24" s="49"/>
      <c r="L24" s="14"/>
      <c r="M24" s="43"/>
      <c r="N24" s="43"/>
      <c r="O24" s="15">
        <f t="shared" si="0"/>
        <v>0</v>
      </c>
      <c r="P24" s="16">
        <f t="shared" si="1"/>
        <v>0</v>
      </c>
      <c r="Q24" s="17"/>
      <c r="R24" s="18" t="str">
        <f t="shared" si="2"/>
        <v/>
      </c>
      <c r="S24" s="17"/>
      <c r="T24" s="28">
        <f t="shared" si="3"/>
        <v>0</v>
      </c>
      <c r="U24" s="28"/>
      <c r="V24" s="16">
        <f t="shared" si="4"/>
        <v>0</v>
      </c>
      <c r="W24" s="17"/>
      <c r="Y24" s="13">
        <f t="shared" si="5"/>
        <v>0</v>
      </c>
      <c r="Z24" s="13" t="e">
        <f t="shared" si="6"/>
        <v>#VALUE!</v>
      </c>
    </row>
    <row r="25" spans="1:26" ht="15.5" customHeight="1">
      <c r="A25" s="12"/>
      <c r="B25" s="14" t="str">
        <f>IF(C25="","",MAX(B$9:B24)+1)</f>
        <v/>
      </c>
      <c r="C25" s="42"/>
      <c r="D25" s="47" t="s">
        <v>60</v>
      </c>
      <c r="E25" s="42"/>
      <c r="F25" s="42"/>
      <c r="G25" s="42"/>
      <c r="H25" s="42"/>
      <c r="I25" s="48"/>
      <c r="J25" s="48"/>
      <c r="K25" s="49"/>
      <c r="L25" s="14"/>
      <c r="M25" s="43"/>
      <c r="N25" s="43"/>
      <c r="O25" s="15">
        <f t="shared" si="0"/>
        <v>0</v>
      </c>
      <c r="P25" s="16">
        <f t="shared" si="1"/>
        <v>0</v>
      </c>
      <c r="Q25" s="17"/>
      <c r="R25" s="18" t="str">
        <f t="shared" si="2"/>
        <v/>
      </c>
      <c r="S25" s="17"/>
      <c r="T25" s="28">
        <f t="shared" si="3"/>
        <v>0</v>
      </c>
      <c r="U25" s="28"/>
      <c r="V25" s="16">
        <f t="shared" si="4"/>
        <v>0</v>
      </c>
      <c r="W25" s="17"/>
      <c r="Y25" s="13">
        <f t="shared" si="5"/>
        <v>0</v>
      </c>
      <c r="Z25" s="13" t="e">
        <f t="shared" si="6"/>
        <v>#VALUE!</v>
      </c>
    </row>
    <row r="26" spans="1:26" ht="15.5" customHeight="1">
      <c r="A26" s="12"/>
      <c r="B26" s="14" t="str">
        <f>IF(C26="","",MAX(B$9:B25)+1)</f>
        <v/>
      </c>
      <c r="C26" s="42"/>
      <c r="D26" s="47" t="s">
        <v>60</v>
      </c>
      <c r="E26" s="42"/>
      <c r="F26" s="42"/>
      <c r="G26" s="42"/>
      <c r="H26" s="42"/>
      <c r="I26" s="48"/>
      <c r="J26" s="48"/>
      <c r="K26" s="49"/>
      <c r="L26" s="14"/>
      <c r="M26" s="43"/>
      <c r="N26" s="43"/>
      <c r="O26" s="15">
        <f t="shared" si="0"/>
        <v>0</v>
      </c>
      <c r="P26" s="16">
        <f t="shared" si="1"/>
        <v>0</v>
      </c>
      <c r="Q26" s="17"/>
      <c r="R26" s="18" t="str">
        <f t="shared" si="2"/>
        <v/>
      </c>
      <c r="S26" s="17"/>
      <c r="T26" s="28">
        <f t="shared" si="3"/>
        <v>0</v>
      </c>
      <c r="U26" s="28"/>
      <c r="V26" s="16">
        <f t="shared" si="4"/>
        <v>0</v>
      </c>
      <c r="W26" s="17"/>
      <c r="Y26" s="13">
        <f t="shared" si="5"/>
        <v>0</v>
      </c>
      <c r="Z26" s="13" t="e">
        <f t="shared" si="6"/>
        <v>#VALUE!</v>
      </c>
    </row>
    <row r="27" spans="1:26" ht="15.5" customHeight="1">
      <c r="A27" s="12"/>
      <c r="B27" s="14" t="str">
        <f>IF(C27="","",MAX(B$9:B26)+1)</f>
        <v/>
      </c>
      <c r="C27" s="42"/>
      <c r="D27" s="47" t="s">
        <v>60</v>
      </c>
      <c r="E27" s="42"/>
      <c r="F27" s="42"/>
      <c r="G27" s="42"/>
      <c r="H27" s="42"/>
      <c r="I27" s="48"/>
      <c r="J27" s="48"/>
      <c r="K27" s="49"/>
      <c r="L27" s="14"/>
      <c r="M27" s="43"/>
      <c r="N27" s="43"/>
      <c r="O27" s="15">
        <f t="shared" si="0"/>
        <v>0</v>
      </c>
      <c r="P27" s="16">
        <f t="shared" si="1"/>
        <v>0</v>
      </c>
      <c r="Q27" s="17"/>
      <c r="R27" s="18" t="str">
        <f t="shared" si="2"/>
        <v/>
      </c>
      <c r="S27" s="17"/>
      <c r="T27" s="28">
        <f t="shared" si="3"/>
        <v>0</v>
      </c>
      <c r="U27" s="28"/>
      <c r="V27" s="16">
        <f t="shared" si="4"/>
        <v>0</v>
      </c>
      <c r="W27" s="17"/>
      <c r="Y27" s="13">
        <f t="shared" si="5"/>
        <v>0</v>
      </c>
      <c r="Z27" s="13" t="e">
        <f t="shared" si="6"/>
        <v>#VALUE!</v>
      </c>
    </row>
    <row r="28" spans="1:26" ht="15.5" customHeight="1">
      <c r="A28" s="12"/>
      <c r="B28" s="14" t="str">
        <f>IF(C28="","",MAX(B$9:B27)+1)</f>
        <v/>
      </c>
      <c r="C28" s="42"/>
      <c r="D28" s="47" t="s">
        <v>60</v>
      </c>
      <c r="E28" s="42"/>
      <c r="F28" s="42"/>
      <c r="G28" s="42"/>
      <c r="H28" s="42"/>
      <c r="I28" s="48"/>
      <c r="J28" s="48"/>
      <c r="K28" s="49"/>
      <c r="L28" s="14"/>
      <c r="M28" s="43"/>
      <c r="N28" s="43"/>
      <c r="O28" s="15">
        <f t="shared" si="0"/>
        <v>0</v>
      </c>
      <c r="P28" s="16">
        <f t="shared" si="1"/>
        <v>0</v>
      </c>
      <c r="Q28" s="17"/>
      <c r="R28" s="18" t="str">
        <f t="shared" si="2"/>
        <v/>
      </c>
      <c r="S28" s="17"/>
      <c r="T28" s="28">
        <f t="shared" si="3"/>
        <v>0</v>
      </c>
      <c r="U28" s="28"/>
      <c r="V28" s="16">
        <f t="shared" si="4"/>
        <v>0</v>
      </c>
      <c r="W28" s="17"/>
      <c r="Y28" s="13">
        <f t="shared" si="5"/>
        <v>0</v>
      </c>
      <c r="Z28" s="13" t="e">
        <f t="shared" si="6"/>
        <v>#VALUE!</v>
      </c>
    </row>
    <row r="29" spans="1:26" ht="15.5" customHeight="1">
      <c r="A29" s="12"/>
      <c r="B29" s="14" t="str">
        <f>IF(C29="","",MAX(B$9:B28)+1)</f>
        <v/>
      </c>
      <c r="C29" s="42"/>
      <c r="D29" s="47" t="s">
        <v>60</v>
      </c>
      <c r="E29" s="42"/>
      <c r="F29" s="42"/>
      <c r="G29" s="42"/>
      <c r="H29" s="42"/>
      <c r="I29" s="48"/>
      <c r="J29" s="48"/>
      <c r="K29" s="49"/>
      <c r="L29" s="14"/>
      <c r="M29" s="43"/>
      <c r="N29" s="43"/>
      <c r="O29" s="15">
        <f t="shared" si="0"/>
        <v>0</v>
      </c>
      <c r="P29" s="16">
        <f t="shared" si="1"/>
        <v>0</v>
      </c>
      <c r="Q29" s="17"/>
      <c r="R29" s="18" t="str">
        <f t="shared" si="2"/>
        <v/>
      </c>
      <c r="S29" s="17"/>
      <c r="T29" s="28">
        <f t="shared" si="3"/>
        <v>0</v>
      </c>
      <c r="U29" s="28"/>
      <c r="V29" s="16">
        <f t="shared" si="4"/>
        <v>0</v>
      </c>
      <c r="W29" s="17"/>
      <c r="Y29" s="13">
        <f t="shared" si="5"/>
        <v>0</v>
      </c>
      <c r="Z29" s="13" t="e">
        <f t="shared" si="6"/>
        <v>#VALUE!</v>
      </c>
    </row>
    <row r="30" spans="1:26" ht="15.5" customHeight="1">
      <c r="A30" s="12"/>
      <c r="B30" s="14" t="str">
        <f>IF(C30="","",MAX(B$9:B29)+1)</f>
        <v/>
      </c>
      <c r="C30" s="42"/>
      <c r="D30" s="47" t="s">
        <v>60</v>
      </c>
      <c r="E30" s="42"/>
      <c r="F30" s="42"/>
      <c r="G30" s="42"/>
      <c r="H30" s="42"/>
      <c r="I30" s="48"/>
      <c r="J30" s="48"/>
      <c r="K30" s="49"/>
      <c r="L30" s="14"/>
      <c r="M30" s="43"/>
      <c r="N30" s="43"/>
      <c r="O30" s="15">
        <f t="shared" si="0"/>
        <v>0</v>
      </c>
      <c r="P30" s="16">
        <f t="shared" si="1"/>
        <v>0</v>
      </c>
      <c r="Q30" s="17"/>
      <c r="R30" s="18" t="str">
        <f t="shared" si="2"/>
        <v/>
      </c>
      <c r="S30" s="17"/>
      <c r="T30" s="28">
        <f t="shared" si="3"/>
        <v>0</v>
      </c>
      <c r="U30" s="28"/>
      <c r="V30" s="16">
        <f t="shared" si="4"/>
        <v>0</v>
      </c>
      <c r="W30" s="17"/>
      <c r="Y30" s="13">
        <f t="shared" si="5"/>
        <v>0</v>
      </c>
      <c r="Z30" s="13" t="e">
        <f t="shared" si="6"/>
        <v>#VALUE!</v>
      </c>
    </row>
    <row r="31" spans="1:26" ht="15.5" customHeight="1">
      <c r="A31" s="12"/>
      <c r="B31" s="14" t="str">
        <f>IF(C31="","",MAX(B$9:B30)+1)</f>
        <v/>
      </c>
      <c r="C31" s="42"/>
      <c r="D31" s="47" t="s">
        <v>60</v>
      </c>
      <c r="E31" s="42"/>
      <c r="F31" s="42"/>
      <c r="G31" s="42"/>
      <c r="H31" s="42"/>
      <c r="I31" s="48"/>
      <c r="J31" s="48"/>
      <c r="K31" s="49"/>
      <c r="L31" s="14"/>
      <c r="M31" s="43"/>
      <c r="N31" s="43"/>
      <c r="O31" s="15">
        <f t="shared" si="0"/>
        <v>0</v>
      </c>
      <c r="P31" s="16">
        <f t="shared" si="1"/>
        <v>0</v>
      </c>
      <c r="Q31" s="17"/>
      <c r="R31" s="18" t="str">
        <f t="shared" si="2"/>
        <v/>
      </c>
      <c r="S31" s="17"/>
      <c r="T31" s="28">
        <f t="shared" si="3"/>
        <v>0</v>
      </c>
      <c r="U31" s="28"/>
      <c r="V31" s="16">
        <f t="shared" si="4"/>
        <v>0</v>
      </c>
      <c r="W31" s="17"/>
      <c r="Y31" s="13">
        <f t="shared" si="5"/>
        <v>0</v>
      </c>
      <c r="Z31" s="13" t="e">
        <f t="shared" si="6"/>
        <v>#VALUE!</v>
      </c>
    </row>
    <row r="32" spans="1:26" ht="15.5" customHeight="1">
      <c r="A32" s="12"/>
      <c r="B32" s="14" t="str">
        <f>IF(C32="","",MAX(B$9:B31)+1)</f>
        <v/>
      </c>
      <c r="C32" s="42"/>
      <c r="D32" s="47" t="s">
        <v>60</v>
      </c>
      <c r="E32" s="42"/>
      <c r="F32" s="42"/>
      <c r="G32" s="42"/>
      <c r="H32" s="42"/>
      <c r="I32" s="48"/>
      <c r="J32" s="48"/>
      <c r="K32" s="49"/>
      <c r="L32" s="14"/>
      <c r="M32" s="43"/>
      <c r="N32" s="43"/>
      <c r="O32" s="15">
        <f t="shared" si="0"/>
        <v>0</v>
      </c>
      <c r="P32" s="16">
        <f t="shared" si="1"/>
        <v>0</v>
      </c>
      <c r="Q32" s="17"/>
      <c r="R32" s="18" t="str">
        <f t="shared" si="2"/>
        <v/>
      </c>
      <c r="S32" s="17"/>
      <c r="T32" s="28">
        <f t="shared" si="3"/>
        <v>0</v>
      </c>
      <c r="U32" s="28"/>
      <c r="V32" s="16">
        <f t="shared" si="4"/>
        <v>0</v>
      </c>
      <c r="W32" s="17"/>
      <c r="Y32" s="13">
        <f t="shared" si="5"/>
        <v>0</v>
      </c>
      <c r="Z32" s="13" t="e">
        <f t="shared" si="6"/>
        <v>#VALUE!</v>
      </c>
    </row>
    <row r="33" spans="1:26" ht="15.5" customHeight="1">
      <c r="A33" s="12"/>
      <c r="B33" s="14" t="str">
        <f>IF(C33="","",MAX(B$9:B32)+1)</f>
        <v/>
      </c>
      <c r="C33" s="42"/>
      <c r="D33" s="47" t="s">
        <v>60</v>
      </c>
      <c r="E33" s="42"/>
      <c r="F33" s="42"/>
      <c r="G33" s="42"/>
      <c r="H33" s="42"/>
      <c r="I33" s="48"/>
      <c r="J33" s="48"/>
      <c r="K33" s="49"/>
      <c r="L33" s="14"/>
      <c r="M33" s="43"/>
      <c r="N33" s="43"/>
      <c r="O33" s="15">
        <f t="shared" si="0"/>
        <v>0</v>
      </c>
      <c r="P33" s="16">
        <f t="shared" si="1"/>
        <v>0</v>
      </c>
      <c r="Q33" s="17"/>
      <c r="R33" s="18" t="str">
        <f t="shared" si="2"/>
        <v/>
      </c>
      <c r="S33" s="17"/>
      <c r="T33" s="28">
        <f t="shared" si="3"/>
        <v>0</v>
      </c>
      <c r="U33" s="28"/>
      <c r="V33" s="16">
        <f t="shared" si="4"/>
        <v>0</v>
      </c>
      <c r="W33" s="17"/>
      <c r="Y33" s="13">
        <f t="shared" si="5"/>
        <v>0</v>
      </c>
      <c r="Z33" s="13" t="e">
        <f t="shared" si="6"/>
        <v>#VALUE!</v>
      </c>
    </row>
    <row r="34" spans="1:26" ht="22" customHeight="1">
      <c r="A34" s="12"/>
      <c r="B34" s="120" t="s">
        <v>8</v>
      </c>
      <c r="C34" s="121"/>
      <c r="D34" s="122"/>
      <c r="E34" s="19"/>
      <c r="F34" s="19"/>
      <c r="G34" s="19"/>
      <c r="H34" s="19"/>
      <c r="I34" s="31">
        <f t="shared" ref="I34:L34" si="7">SUM(I9:I33)</f>
        <v>95.6</v>
      </c>
      <c r="J34" s="32">
        <f t="shared" si="7"/>
        <v>36.5</v>
      </c>
      <c r="K34" s="31">
        <f t="shared" si="7"/>
        <v>51120</v>
      </c>
      <c r="L34" s="33">
        <f t="shared" si="7"/>
        <v>14687</v>
      </c>
      <c r="M34" s="20"/>
      <c r="N34" s="20"/>
      <c r="O34" s="20"/>
      <c r="P34" s="21">
        <f>SUM(P9:P33)</f>
        <v>669433.4600000002</v>
      </c>
      <c r="Q34" s="22" t="s">
        <v>6</v>
      </c>
      <c r="R34" s="24">
        <f>SUMIF(R9:R33,"&lt;&gt;#N/A")</f>
        <v>0</v>
      </c>
      <c r="S34" s="22" t="s">
        <v>6</v>
      </c>
      <c r="T34" s="29">
        <f t="shared" ref="T34:V34" si="8">SUM(T9:T33)</f>
        <v>83676</v>
      </c>
      <c r="U34" s="30" t="s">
        <v>6</v>
      </c>
      <c r="V34" s="21">
        <f t="shared" si="8"/>
        <v>80</v>
      </c>
      <c r="W34" s="22" t="s">
        <v>15</v>
      </c>
    </row>
    <row r="35" spans="1:26" ht="6.75" customHeight="1">
      <c r="A35" s="3"/>
      <c r="B35" s="3"/>
      <c r="C35" s="3"/>
      <c r="D35" s="3"/>
      <c r="E35" s="3"/>
      <c r="F35" s="3"/>
      <c r="G35" s="3"/>
      <c r="H35" s="3"/>
      <c r="I35" s="7"/>
      <c r="J35" s="7"/>
      <c r="K35" s="7"/>
      <c r="L35" s="7"/>
      <c r="M35" s="7"/>
      <c r="N35" s="7"/>
      <c r="O35" s="7"/>
      <c r="P35" s="7"/>
      <c r="Q35" s="7"/>
      <c r="R35" s="7"/>
      <c r="S35" s="7"/>
      <c r="T35" s="7"/>
      <c r="U35" s="7"/>
      <c r="V35" s="7"/>
      <c r="W35" s="7"/>
    </row>
    <row r="36" spans="1:26" ht="15" customHeight="1">
      <c r="A36" s="3"/>
      <c r="B36" s="3"/>
      <c r="C36" s="3"/>
      <c r="D36" s="3"/>
      <c r="E36" s="3"/>
      <c r="F36" s="3"/>
      <c r="G36" s="3"/>
      <c r="H36" s="3"/>
      <c r="I36" s="3"/>
      <c r="J36" s="3"/>
      <c r="K36" s="3"/>
      <c r="L36" s="3"/>
      <c r="M36" s="3"/>
      <c r="N36" s="3"/>
      <c r="O36" s="3"/>
      <c r="V36" s="3"/>
      <c r="W36" s="3"/>
    </row>
    <row r="37" spans="1:26" ht="15" customHeight="1">
      <c r="A37" s="3"/>
      <c r="B37" s="3"/>
      <c r="C37" s="3"/>
      <c r="D37" s="3"/>
      <c r="E37" s="3"/>
      <c r="F37" s="3"/>
      <c r="G37" s="3"/>
      <c r="H37" s="3"/>
      <c r="I37" s="3"/>
      <c r="J37" s="3"/>
      <c r="K37" s="3"/>
      <c r="L37" s="3"/>
      <c r="M37" s="3"/>
      <c r="N37" s="3"/>
      <c r="O37" s="3"/>
      <c r="P37" s="3"/>
      <c r="Q37" s="3"/>
      <c r="R37" s="3"/>
      <c r="S37" s="3"/>
      <c r="T37" s="3"/>
      <c r="U37" s="3"/>
      <c r="V37" s="3"/>
      <c r="W37" s="3"/>
    </row>
    <row r="38" spans="1:26" ht="15" customHeight="1">
      <c r="A38" s="3"/>
      <c r="B38" s="3"/>
      <c r="C38" s="3"/>
      <c r="D38" s="3"/>
      <c r="E38" s="3"/>
      <c r="F38" s="3"/>
      <c r="G38" s="3"/>
      <c r="H38" s="3"/>
      <c r="I38" s="3"/>
      <c r="J38" s="3"/>
      <c r="K38" s="3"/>
      <c r="L38" s="3"/>
      <c r="M38" s="3"/>
      <c r="N38" s="3"/>
      <c r="O38" s="3"/>
      <c r="P38" s="3"/>
      <c r="Q38" s="3"/>
      <c r="R38" s="3"/>
      <c r="S38" s="3"/>
      <c r="T38" s="3"/>
      <c r="U38" s="3"/>
      <c r="V38" s="3"/>
      <c r="W38" s="3"/>
    </row>
    <row r="39" spans="1:26">
      <c r="B39" s="65" t="s">
        <v>9</v>
      </c>
      <c r="C39" s="65"/>
    </row>
    <row r="40" spans="1:26" ht="15" customHeight="1">
      <c r="B40" s="73">
        <v>1</v>
      </c>
      <c r="C40" s="73" t="s">
        <v>25</v>
      </c>
      <c r="D40"/>
    </row>
    <row r="41" spans="1:26" ht="15" customHeight="1">
      <c r="B41" s="65"/>
      <c r="C41" s="65"/>
    </row>
    <row r="42" spans="1:26" ht="15" customHeight="1">
      <c r="B42" s="65" t="s">
        <v>10</v>
      </c>
      <c r="C42" s="65"/>
    </row>
    <row r="43" spans="1:26" ht="15" customHeight="1">
      <c r="B43" s="50">
        <v>1</v>
      </c>
      <c r="C43" s="73" t="s">
        <v>21</v>
      </c>
      <c r="D43"/>
    </row>
    <row r="44" spans="1:26" ht="15" customHeight="1">
      <c r="B44" s="50">
        <v>2</v>
      </c>
      <c r="C44" s="73" t="s">
        <v>75</v>
      </c>
      <c r="D44"/>
    </row>
    <row r="45" spans="1:26" ht="15" customHeight="1">
      <c r="B45" s="50">
        <v>3</v>
      </c>
      <c r="C45" s="73" t="s">
        <v>26</v>
      </c>
      <c r="D45"/>
    </row>
    <row r="46" spans="1:26">
      <c r="B46" s="50">
        <v>4</v>
      </c>
      <c r="C46" s="65" t="s">
        <v>87</v>
      </c>
    </row>
  </sheetData>
  <mergeCells count="29">
    <mergeCell ref="B34:D34"/>
    <mergeCell ref="P7:Q7"/>
    <mergeCell ref="R7:S7"/>
    <mergeCell ref="T7:U7"/>
    <mergeCell ref="V7:W7"/>
    <mergeCell ref="P8:Q8"/>
    <mergeCell ref="R8:S8"/>
    <mergeCell ref="T8:U8"/>
    <mergeCell ref="V8:W8"/>
    <mergeCell ref="D6:D8"/>
    <mergeCell ref="E6:E8"/>
    <mergeCell ref="F6:F8"/>
    <mergeCell ref="G6:G8"/>
    <mergeCell ref="V2:W2"/>
    <mergeCell ref="B5:B8"/>
    <mergeCell ref="C5:C8"/>
    <mergeCell ref="E5:G5"/>
    <mergeCell ref="H5:H8"/>
    <mergeCell ref="I5:I6"/>
    <mergeCell ref="J5:J6"/>
    <mergeCell ref="K5:K6"/>
    <mergeCell ref="L5:L6"/>
    <mergeCell ref="M5:M6"/>
    <mergeCell ref="N5:N6"/>
    <mergeCell ref="O5:O6"/>
    <mergeCell ref="P5:Q6"/>
    <mergeCell ref="T5:U6"/>
    <mergeCell ref="V5:W6"/>
    <mergeCell ref="R6:S6"/>
  </mergeCells>
  <phoneticPr fontId="2"/>
  <dataValidations count="1">
    <dataValidation type="list" allowBlank="1" showInputMessage="1" showErrorMessage="1" sqref="D9:D33" xr:uid="{DB4E65CC-0BDD-401E-90F0-B22919B2436A}">
      <formula1>"　,○"</formula1>
    </dataValidation>
  </dataValidations>
  <printOptions horizontalCentered="1"/>
  <pageMargins left="0.2" right="0.19" top="0.73" bottom="0.2" header="0.51181102362204722" footer="0.2"/>
  <pageSetup paperSize="9"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様式第1号の2①</vt:lpstr>
      <vt:lpstr>様式第1号の2②</vt:lpstr>
      <vt:lpstr>【記載例】様式第1号の2①</vt:lpstr>
      <vt:lpstr>【記載例】様式第1号の2②</vt:lpstr>
      <vt:lpstr>【記載例】様式第1号の2①!Print_Area</vt:lpstr>
      <vt:lpstr>【記載例】様式第1号の2②!Print_Area</vt:lpstr>
      <vt:lpstr>様式第1号の2①!Print_Area</vt:lpstr>
      <vt:lpstr>様式第1号の2②!Print_Area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富山県庁交通戦略企画課</dc:creator>
  <cp:lastModifiedBy>道言　公哉</cp:lastModifiedBy>
  <cp:lastPrinted>2025-08-06T04:33:53Z</cp:lastPrinted>
  <dcterms:created xsi:type="dcterms:W3CDTF">2022-05-27T06:22:51Z</dcterms:created>
  <dcterms:modified xsi:type="dcterms:W3CDTF">2025-09-02T04:25:58Z</dcterms:modified>
</cp:coreProperties>
</file>