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交通戦略企画課\1015原油高騰支援\06_要綱等\第７期（R7.7～R7.9）\04_通知\ホームページ\"/>
    </mc:Choice>
  </mc:AlternateContent>
  <xr:revisionPtr revIDLastSave="0" documentId="13_ncr:1_{B49B23DE-A63A-4CF5-A833-4F5975C261A7}" xr6:coauthVersionLast="47" xr6:coauthVersionMax="47" xr10:uidLastSave="{00000000-0000-0000-0000-000000000000}"/>
  <bookViews>
    <workbookView xWindow="28680" yWindow="-120" windowWidth="29040" windowHeight="15720" tabRatio="859" xr2:uid="{00000000-000D-0000-FFFF-FFFF00000000}"/>
  </bookViews>
  <sheets>
    <sheet name="様式第1号①" sheetId="17" r:id="rId1"/>
    <sheet name="様式第1号②" sheetId="19" r:id="rId2"/>
    <sheet name="【記載例】様式第1号①" sheetId="12" r:id="rId3"/>
    <sheet name="【記載例】様式第1号②" sheetId="10" r:id="rId4"/>
  </sheets>
  <definedNames>
    <definedName name="_xlnm.Print_Area" localSheetId="2">【記載例】様式第1号①!$A$1:$K$40</definedName>
    <definedName name="_xlnm.Print_Area" localSheetId="0">様式第1号①!$A$1:$K$40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0" i="19" l="1"/>
  <c r="O20" i="19" s="1"/>
  <c r="Q20" i="19" s="1"/>
  <c r="S20" i="19" s="1"/>
  <c r="N19" i="19"/>
  <c r="O19" i="19" s="1"/>
  <c r="Q19" i="19" s="1"/>
  <c r="S19" i="19" s="1"/>
  <c r="N18" i="19"/>
  <c r="O18" i="19" s="1"/>
  <c r="Q18" i="19" s="1"/>
  <c r="S18" i="19" s="1"/>
  <c r="N17" i="19"/>
  <c r="O17" i="19" s="1"/>
  <c r="Q17" i="19" s="1"/>
  <c r="S17" i="19" s="1"/>
  <c r="O16" i="19"/>
  <c r="Q16" i="19" s="1"/>
  <c r="S16" i="19" s="1"/>
  <c r="N16" i="19"/>
  <c r="N15" i="19"/>
  <c r="O15" i="19" s="1"/>
  <c r="Q15" i="19" s="1"/>
  <c r="S15" i="19" s="1"/>
  <c r="N14" i="19"/>
  <c r="O14" i="19" s="1"/>
  <c r="Q14" i="19" s="1"/>
  <c r="S14" i="19" s="1"/>
  <c r="N13" i="19"/>
  <c r="O13" i="19" s="1"/>
  <c r="Q13" i="19" s="1"/>
  <c r="S13" i="19" s="1"/>
  <c r="N12" i="19"/>
  <c r="O12" i="19" s="1"/>
  <c r="Q12" i="19" s="1"/>
  <c r="S12" i="19" s="1"/>
  <c r="N11" i="19"/>
  <c r="O11" i="19" s="1"/>
  <c r="Q11" i="19" s="1"/>
  <c r="S11" i="19" s="1"/>
  <c r="N10" i="19"/>
  <c r="O10" i="19" s="1"/>
  <c r="Q10" i="19" s="1"/>
  <c r="S10" i="19" s="1"/>
  <c r="N9" i="19"/>
  <c r="O9" i="19" s="1"/>
  <c r="Q9" i="19" s="1"/>
  <c r="S9" i="19" s="1"/>
  <c r="K34" i="19"/>
  <c r="I34" i="19"/>
  <c r="H34" i="19"/>
  <c r="N33" i="19"/>
  <c r="O33" i="19" s="1"/>
  <c r="Q33" i="19" s="1"/>
  <c r="S33" i="19" s="1"/>
  <c r="B33" i="19"/>
  <c r="N32" i="19"/>
  <c r="O32" i="19" s="1"/>
  <c r="Q32" i="19" s="1"/>
  <c r="S32" i="19" s="1"/>
  <c r="B32" i="19"/>
  <c r="N31" i="19"/>
  <c r="O31" i="19" s="1"/>
  <c r="Q31" i="19" s="1"/>
  <c r="S31" i="19" s="1"/>
  <c r="B31" i="19"/>
  <c r="O30" i="19"/>
  <c r="Q30" i="19" s="1"/>
  <c r="S30" i="19" s="1"/>
  <c r="N30" i="19"/>
  <c r="B30" i="19"/>
  <c r="N29" i="19"/>
  <c r="O29" i="19" s="1"/>
  <c r="Q29" i="19" s="1"/>
  <c r="S29" i="19" s="1"/>
  <c r="B29" i="19"/>
  <c r="N28" i="19"/>
  <c r="O28" i="19" s="1"/>
  <c r="Q28" i="19" s="1"/>
  <c r="S28" i="19" s="1"/>
  <c r="B28" i="19"/>
  <c r="N27" i="19"/>
  <c r="O27" i="19" s="1"/>
  <c r="Q27" i="19" s="1"/>
  <c r="S27" i="19" s="1"/>
  <c r="B27" i="19"/>
  <c r="N26" i="19"/>
  <c r="O26" i="19" s="1"/>
  <c r="Q26" i="19" s="1"/>
  <c r="S26" i="19" s="1"/>
  <c r="B26" i="19"/>
  <c r="N25" i="19"/>
  <c r="O25" i="19" s="1"/>
  <c r="Q25" i="19" s="1"/>
  <c r="S25" i="19" s="1"/>
  <c r="B25" i="19"/>
  <c r="N24" i="19"/>
  <c r="O24" i="19" s="1"/>
  <c r="Q24" i="19" s="1"/>
  <c r="S24" i="19" s="1"/>
  <c r="B24" i="19"/>
  <c r="N23" i="19"/>
  <c r="O23" i="19" s="1"/>
  <c r="Q23" i="19" s="1"/>
  <c r="S23" i="19" s="1"/>
  <c r="B23" i="19"/>
  <c r="O22" i="19"/>
  <c r="Q22" i="19" s="1"/>
  <c r="S22" i="19" s="1"/>
  <c r="N22" i="19"/>
  <c r="B22" i="19"/>
  <c r="N21" i="19"/>
  <c r="O21" i="19" s="1"/>
  <c r="Q21" i="19" s="1"/>
  <c r="S21" i="19" s="1"/>
  <c r="B21" i="19"/>
  <c r="B20" i="19"/>
  <c r="B19" i="19"/>
  <c r="B18" i="19"/>
  <c r="B16" i="19"/>
  <c r="B15" i="19"/>
  <c r="B14" i="19"/>
  <c r="B12" i="19"/>
  <c r="B11" i="19"/>
  <c r="B10" i="19"/>
  <c r="J34" i="19"/>
  <c r="B9" i="19"/>
  <c r="G36" i="12"/>
  <c r="I30" i="12"/>
  <c r="I29" i="12"/>
  <c r="G30" i="12"/>
  <c r="G29" i="12"/>
  <c r="G28" i="12"/>
  <c r="I28" i="12"/>
  <c r="E36" i="12"/>
  <c r="B13" i="19" l="1"/>
  <c r="B17" i="19" s="1"/>
  <c r="F34" i="12"/>
  <c r="E34" i="12"/>
  <c r="C34" i="12"/>
  <c r="F33" i="12"/>
  <c r="E33" i="12"/>
  <c r="C33" i="12"/>
  <c r="O34" i="19" l="1"/>
  <c r="Q34" i="19" l="1"/>
  <c r="S34" i="19"/>
  <c r="Q34" i="10" l="1"/>
  <c r="O34" i="10"/>
  <c r="O20" i="10"/>
  <c r="Q20" i="10"/>
  <c r="S20" i="10" s="1"/>
  <c r="Q16" i="10"/>
  <c r="S16" i="10" s="1"/>
  <c r="O16" i="10"/>
  <c r="O12" i="10"/>
  <c r="Q12" i="10" s="1"/>
  <c r="J17" i="10"/>
  <c r="J18" i="10"/>
  <c r="J19" i="10"/>
  <c r="J13" i="10"/>
  <c r="J14" i="10"/>
  <c r="J15" i="10"/>
  <c r="F28" i="12"/>
  <c r="E28" i="12"/>
  <c r="C28" i="12"/>
  <c r="O11" i="10" l="1"/>
  <c r="O9" i="10"/>
  <c r="J11" i="10"/>
  <c r="J10" i="10"/>
  <c r="J9" i="10"/>
  <c r="J34" i="10" s="1"/>
  <c r="Q28" i="10"/>
  <c r="Q27" i="10"/>
  <c r="Q26" i="10"/>
  <c r="K34" i="10"/>
  <c r="I34" i="10"/>
  <c r="H34" i="10"/>
  <c r="N33" i="10"/>
  <c r="O33" i="10" s="1"/>
  <c r="Q33" i="10" s="1"/>
  <c r="N32" i="10"/>
  <c r="O32" i="10" s="1"/>
  <c r="Q32" i="10" s="1"/>
  <c r="N31" i="10"/>
  <c r="O31" i="10" s="1"/>
  <c r="Q31" i="10" s="1"/>
  <c r="S31" i="10" s="1"/>
  <c r="N30" i="10"/>
  <c r="O30" i="10" s="1"/>
  <c r="Q30" i="10" s="1"/>
  <c r="N29" i="10"/>
  <c r="O29" i="10" s="1"/>
  <c r="Q29" i="10" s="1"/>
  <c r="S29" i="10" s="1"/>
  <c r="N28" i="10"/>
  <c r="O28" i="10" s="1"/>
  <c r="N27" i="10"/>
  <c r="O27" i="10" s="1"/>
  <c r="N26" i="10"/>
  <c r="O26" i="10" s="1"/>
  <c r="N25" i="10"/>
  <c r="O25" i="10" s="1"/>
  <c r="Q25" i="10" s="1"/>
  <c r="N24" i="10"/>
  <c r="O24" i="10" s="1"/>
  <c r="N23" i="10"/>
  <c r="O23" i="10" s="1"/>
  <c r="Q23" i="10" s="1"/>
  <c r="S23" i="10" s="1"/>
  <c r="N22" i="10"/>
  <c r="O22" i="10" s="1"/>
  <c r="Q22" i="10" s="1"/>
  <c r="N21" i="10"/>
  <c r="O21" i="10" s="1"/>
  <c r="Q21" i="10" s="1"/>
  <c r="N19" i="10"/>
  <c r="O19" i="10" s="1"/>
  <c r="Q19" i="10" s="1"/>
  <c r="N18" i="10"/>
  <c r="O18" i="10" s="1"/>
  <c r="Q18" i="10" s="1"/>
  <c r="N17" i="10"/>
  <c r="O17" i="10" s="1"/>
  <c r="N15" i="10"/>
  <c r="N14" i="10"/>
  <c r="O14" i="10" s="1"/>
  <c r="N13" i="10"/>
  <c r="O13" i="10" s="1"/>
  <c r="N11" i="10"/>
  <c r="N10" i="10"/>
  <c r="O10" i="10" s="1"/>
  <c r="N9" i="10"/>
  <c r="Q9" i="10" s="1"/>
  <c r="B9" i="10"/>
  <c r="B10" i="10" s="1"/>
  <c r="S12" i="10" l="1"/>
  <c r="O15" i="10"/>
  <c r="Q15" i="10" s="1"/>
  <c r="Q17" i="10"/>
  <c r="Q13" i="10"/>
  <c r="Q14" i="10"/>
  <c r="Q11" i="10"/>
  <c r="S27" i="10"/>
  <c r="Q10" i="10"/>
  <c r="S24" i="10"/>
  <c r="S28" i="10"/>
  <c r="Q24" i="10"/>
  <c r="B11" i="10"/>
  <c r="S32" i="10"/>
  <c r="S25" i="10"/>
  <c r="S33" i="10"/>
  <c r="S21" i="10"/>
  <c r="S26" i="10"/>
  <c r="S30" i="10"/>
  <c r="S22" i="10"/>
  <c r="B12" i="10" l="1"/>
  <c r="B13" i="10" l="1"/>
  <c r="C29" i="12" s="1"/>
  <c r="B14" i="10"/>
  <c r="B15" i="10" s="1"/>
  <c r="S34" i="10"/>
  <c r="I36" i="12" s="1"/>
  <c r="D21" i="12" s="1"/>
  <c r="E29" i="12" l="1"/>
  <c r="F29" i="12"/>
  <c r="B16" i="10"/>
  <c r="B17" i="10" s="1"/>
  <c r="C30" i="12" l="1"/>
  <c r="E30" i="12"/>
  <c r="F30" i="12"/>
  <c r="B18" i="10"/>
  <c r="F31" i="12" s="1"/>
  <c r="B19" i="10"/>
  <c r="E31" i="12" l="1"/>
  <c r="C31" i="12"/>
  <c r="E32" i="12"/>
  <c r="C32" i="12"/>
  <c r="F32" i="12"/>
  <c r="B20" i="10"/>
  <c r="B21" i="10" l="1"/>
  <c r="B22" i="10" l="1"/>
  <c r="B23" i="10" s="1"/>
  <c r="B24" i="10" s="1"/>
  <c r="B25" i="10" s="1"/>
  <c r="B26" i="10" s="1"/>
  <c r="B27" i="10" s="1"/>
  <c r="B28" i="10" s="1"/>
  <c r="B29" i="10" s="1"/>
  <c r="B30" i="10" s="1"/>
  <c r="B31" i="10" s="1"/>
  <c r="B32" i="10" s="1"/>
  <c r="B33"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富山県</author>
  </authors>
  <commentList>
    <comment ref="I3" authorId="0" shapeId="0" xr:uid="{745670CE-CC9A-4F0D-8040-14B02B4AC15B}">
      <text>
        <r>
          <rPr>
            <sz val="11"/>
            <color indexed="81"/>
            <rFont val="MS P ゴシック"/>
            <family val="3"/>
            <charset val="128"/>
          </rPr>
          <t>文書番号を定めていない場合は記載不要です。</t>
        </r>
      </text>
    </comment>
  </commentList>
</comments>
</file>

<file path=xl/sharedStrings.xml><?xml version="1.0" encoding="utf-8"?>
<sst xmlns="http://schemas.openxmlformats.org/spreadsheetml/2006/main" count="175" uniqueCount="78">
  <si>
    <t>申請
番号</t>
    <rPh sb="0" eb="2">
      <t>シンセイ</t>
    </rPh>
    <rPh sb="3" eb="5">
      <t>バンゴウ</t>
    </rPh>
    <phoneticPr fontId="2"/>
  </si>
  <si>
    <t>起点</t>
    <rPh sb="0" eb="2">
      <t>キテン</t>
    </rPh>
    <phoneticPr fontId="2"/>
  </si>
  <si>
    <t>主   な
経由地</t>
    <rPh sb="0" eb="1">
      <t>オモ</t>
    </rPh>
    <rPh sb="6" eb="8">
      <t>ケイユ</t>
    </rPh>
    <rPh sb="8" eb="9">
      <t>チ</t>
    </rPh>
    <phoneticPr fontId="2"/>
  </si>
  <si>
    <t>終点</t>
    <rPh sb="0" eb="2">
      <t>シュウテン</t>
    </rPh>
    <phoneticPr fontId="2"/>
  </si>
  <si>
    <t>㎞</t>
    <phoneticPr fontId="2"/>
  </si>
  <si>
    <t>回</t>
    <rPh sb="0" eb="1">
      <t>カイ</t>
    </rPh>
    <phoneticPr fontId="2"/>
  </si>
  <si>
    <t>円</t>
    <rPh sb="0" eb="1">
      <t>エン</t>
    </rPh>
    <phoneticPr fontId="2"/>
  </si>
  <si>
    <t>千円</t>
    <rPh sb="0" eb="1">
      <t>セン</t>
    </rPh>
    <rPh sb="1" eb="2">
      <t>エン</t>
    </rPh>
    <phoneticPr fontId="2"/>
  </si>
  <si>
    <t>計</t>
    <rPh sb="0" eb="1">
      <t>ケイ</t>
    </rPh>
    <phoneticPr fontId="2"/>
  </si>
  <si>
    <t>【記載要領】</t>
    <rPh sb="1" eb="3">
      <t>キサイ</t>
    </rPh>
    <rPh sb="3" eb="5">
      <t>ヨウリョウ</t>
    </rPh>
    <phoneticPr fontId="2"/>
  </si>
  <si>
    <t>【添付書類】</t>
    <rPh sb="1" eb="3">
      <t>テンプ</t>
    </rPh>
    <rPh sb="3" eb="5">
      <t>ショルイ</t>
    </rPh>
    <phoneticPr fontId="2"/>
  </si>
  <si>
    <t>（事業者名）</t>
    <rPh sb="1" eb="4">
      <t>ジギョウシャ</t>
    </rPh>
    <rPh sb="4" eb="5">
      <t>メイ</t>
    </rPh>
    <phoneticPr fontId="2"/>
  </si>
  <si>
    <t>（代表者名）</t>
    <rPh sb="1" eb="4">
      <t>ダイヒョウシャ</t>
    </rPh>
    <rPh sb="4" eb="5">
      <t>メイ</t>
    </rPh>
    <phoneticPr fontId="2"/>
  </si>
  <si>
    <t>１．交付を受けようとする補助金の額</t>
    <rPh sb="2" eb="4">
      <t>コウフ</t>
    </rPh>
    <rPh sb="5" eb="6">
      <t>ウ</t>
    </rPh>
    <rPh sb="12" eb="15">
      <t>ホジョキン</t>
    </rPh>
    <rPh sb="16" eb="17">
      <t>ガク</t>
    </rPh>
    <phoneticPr fontId="2"/>
  </si>
  <si>
    <t>補助金の額</t>
    <rPh sb="0" eb="3">
      <t>ホジョキン</t>
    </rPh>
    <rPh sb="4" eb="5">
      <t>ガク</t>
    </rPh>
    <phoneticPr fontId="2"/>
  </si>
  <si>
    <t>千円</t>
    <rPh sb="0" eb="2">
      <t>センエン</t>
    </rPh>
    <phoneticPr fontId="2"/>
  </si>
  <si>
    <t>２．申請額の内訳</t>
    <rPh sb="2" eb="5">
      <t>シンセイガク</t>
    </rPh>
    <rPh sb="6" eb="8">
      <t>ウチワケ</t>
    </rPh>
    <phoneticPr fontId="2"/>
  </si>
  <si>
    <t>申請番号</t>
    <rPh sb="0" eb="2">
      <t>シンセイ</t>
    </rPh>
    <rPh sb="2" eb="4">
      <t>バンゴウ</t>
    </rPh>
    <phoneticPr fontId="2"/>
  </si>
  <si>
    <t>申請額</t>
    <rPh sb="0" eb="3">
      <t>シンセイガク</t>
    </rPh>
    <phoneticPr fontId="2"/>
  </si>
  <si>
    <t>運行系統名</t>
    <rPh sb="0" eb="2">
      <t>ウンコウ</t>
    </rPh>
    <rPh sb="2" eb="4">
      <t>ケイトウ</t>
    </rPh>
    <rPh sb="4" eb="5">
      <t>メイ</t>
    </rPh>
    <phoneticPr fontId="2"/>
  </si>
  <si>
    <t>運行系統</t>
    <rPh sb="0" eb="2">
      <t>ウンコウ</t>
    </rPh>
    <rPh sb="2" eb="4">
      <t>ケイトウ</t>
    </rPh>
    <phoneticPr fontId="2"/>
  </si>
  <si>
    <t>補助対象路線の実車走行キロが確認できる書類</t>
    <rPh sb="0" eb="2">
      <t>ホジョ</t>
    </rPh>
    <rPh sb="2" eb="4">
      <t>タイショウ</t>
    </rPh>
    <rPh sb="4" eb="6">
      <t>ロセン</t>
    </rPh>
    <rPh sb="7" eb="9">
      <t>ジッシャ</t>
    </rPh>
    <rPh sb="9" eb="11">
      <t>ソウコウ</t>
    </rPh>
    <rPh sb="14" eb="16">
      <t>カクニン</t>
    </rPh>
    <rPh sb="19" eb="21">
      <t>ショルイ</t>
    </rPh>
    <phoneticPr fontId="2"/>
  </si>
  <si>
    <t>ℓ</t>
    <phoneticPr fontId="2"/>
  </si>
  <si>
    <t>（住　　　所）</t>
    <rPh sb="1" eb="2">
      <t>ジュウ</t>
    </rPh>
    <rPh sb="5" eb="6">
      <t>ショ</t>
    </rPh>
    <phoneticPr fontId="2"/>
  </si>
  <si>
    <t>富山県知事　　　　　　　　　様</t>
    <rPh sb="0" eb="3">
      <t>トヤマケン</t>
    </rPh>
    <rPh sb="3" eb="5">
      <t>チジ</t>
    </rPh>
    <rPh sb="14" eb="15">
      <t>サマ</t>
    </rPh>
    <phoneticPr fontId="2"/>
  </si>
  <si>
    <t>燃料使用量の算定にあたっては、実車走行キロを各社の１ℓあたりの走行キロで除して、算出することも可とする。</t>
    <rPh sb="0" eb="2">
      <t>ネンリョウ</t>
    </rPh>
    <rPh sb="2" eb="5">
      <t>シヨウリョウ</t>
    </rPh>
    <rPh sb="6" eb="8">
      <t>サンテイ</t>
    </rPh>
    <rPh sb="15" eb="17">
      <t>ジッシャ</t>
    </rPh>
    <rPh sb="17" eb="19">
      <t>ソウコウ</t>
    </rPh>
    <rPh sb="22" eb="24">
      <t>カクシャ</t>
    </rPh>
    <rPh sb="31" eb="33">
      <t>ソウコウ</t>
    </rPh>
    <rPh sb="36" eb="37">
      <t>ジョ</t>
    </rPh>
    <rPh sb="40" eb="42">
      <t>サンシュツ</t>
    </rPh>
    <rPh sb="47" eb="48">
      <t>カ</t>
    </rPh>
    <phoneticPr fontId="2"/>
  </si>
  <si>
    <t>令和２年度の平均燃料価格が確認できる書類</t>
    <rPh sb="0" eb="2">
      <t>レイワ</t>
    </rPh>
    <rPh sb="3" eb="5">
      <t>ネンド</t>
    </rPh>
    <rPh sb="6" eb="8">
      <t>ヘイキン</t>
    </rPh>
    <rPh sb="8" eb="10">
      <t>ネンリョウ</t>
    </rPh>
    <rPh sb="10" eb="12">
      <t>カカク</t>
    </rPh>
    <rPh sb="13" eb="15">
      <t>カクニン</t>
    </rPh>
    <rPh sb="18" eb="20">
      <t>ショルイ</t>
    </rPh>
    <phoneticPr fontId="2"/>
  </si>
  <si>
    <t>○○</t>
    <phoneticPr fontId="2"/>
  </si>
  <si>
    <t>●●</t>
    <phoneticPr fontId="2"/>
  </si>
  <si>
    <t>第　　　　号</t>
    <rPh sb="0" eb="1">
      <t>ダイ</t>
    </rPh>
    <rPh sb="5" eb="6">
      <t>ゴウ</t>
    </rPh>
    <phoneticPr fontId="2"/>
  </si>
  <si>
    <t>対象月</t>
    <phoneticPr fontId="2"/>
  </si>
  <si>
    <t>①</t>
    <phoneticPr fontId="2"/>
  </si>
  <si>
    <t>②</t>
    <phoneticPr fontId="2"/>
  </si>
  <si>
    <t>③</t>
    <phoneticPr fontId="2"/>
  </si>
  <si>
    <t>④</t>
    <phoneticPr fontId="2"/>
  </si>
  <si>
    <t>④－③＝⑤</t>
    <phoneticPr fontId="2"/>
  </si>
  <si>
    <t>②×⑤＝⑥</t>
    <phoneticPr fontId="2"/>
  </si>
  <si>
    <t>補助申請額
(千円未満切り捨て)</t>
    <rPh sb="0" eb="2">
      <t>ホジョ</t>
    </rPh>
    <rPh sb="2" eb="5">
      <t>シンセイガク</t>
    </rPh>
    <rPh sb="7" eb="12">
      <t>センエンミマンキ</t>
    </rPh>
    <rPh sb="13" eb="14">
      <t>ス</t>
    </rPh>
    <phoneticPr fontId="2"/>
  </si>
  <si>
    <t>令和２年度平均単価からの高騰幅</t>
    <rPh sb="0" eb="2">
      <t>レイワ</t>
    </rPh>
    <rPh sb="3" eb="5">
      <t>ネンド</t>
    </rPh>
    <rPh sb="5" eb="9">
      <t>ヘイキンタンカ</t>
    </rPh>
    <rPh sb="12" eb="15">
      <t>コウトウハバ</t>
    </rPh>
    <phoneticPr fontId="2"/>
  </si>
  <si>
    <t>補助対象費用</t>
    <rPh sb="0" eb="2">
      <t>ホジョ</t>
    </rPh>
    <rPh sb="2" eb="4">
      <t>タイショウ</t>
    </rPh>
    <rPh sb="4" eb="6">
      <t>ヒヨウ</t>
    </rPh>
    <phoneticPr fontId="2"/>
  </si>
  <si>
    <t>系統キロ</t>
    <rPh sb="0" eb="2">
      <t>ケイトウ</t>
    </rPh>
    <phoneticPr fontId="2"/>
  </si>
  <si>
    <t>１日あたり
運行回数</t>
    <rPh sb="1" eb="2">
      <t>ニチ</t>
    </rPh>
    <rPh sb="6" eb="10">
      <t>ウンコウカイスウ</t>
    </rPh>
    <phoneticPr fontId="2"/>
  </si>
  <si>
    <t>令和２年度
平均燃料
単価</t>
    <rPh sb="11" eb="13">
      <t>タンカ</t>
    </rPh>
    <phoneticPr fontId="2"/>
  </si>
  <si>
    <t>補助対象月の平均燃料単価</t>
    <rPh sb="6" eb="8">
      <t>ヘイキン</t>
    </rPh>
    <phoneticPr fontId="2"/>
  </si>
  <si>
    <t>km</t>
    <phoneticPr fontId="2"/>
  </si>
  <si>
    <t>記載要領１の算出方法を適用する場合は、各社の１ℓあたりの走行キロが分かる書類</t>
    <rPh sb="0" eb="4">
      <t>キサイヨウリョウ</t>
    </rPh>
    <rPh sb="6" eb="10">
      <t>サンシュツホウホウ</t>
    </rPh>
    <rPh sb="11" eb="13">
      <t>テキヨウ</t>
    </rPh>
    <rPh sb="15" eb="17">
      <t>バアイ</t>
    </rPh>
    <rPh sb="19" eb="21">
      <t>カクシャ</t>
    </rPh>
    <rPh sb="28" eb="30">
      <t>ソウコウ</t>
    </rPh>
    <rPh sb="33" eb="34">
      <t>ワ</t>
    </rPh>
    <rPh sb="36" eb="38">
      <t>ショルイ</t>
    </rPh>
    <phoneticPr fontId="2"/>
  </si>
  <si>
    <t>□□</t>
    <phoneticPr fontId="2"/>
  </si>
  <si>
    <t>R7.7</t>
    <phoneticPr fontId="2"/>
  </si>
  <si>
    <t>R7.8</t>
    <phoneticPr fontId="2"/>
  </si>
  <si>
    <t>R7.9</t>
    <phoneticPr fontId="2"/>
  </si>
  <si>
    <t>○○～●●</t>
    <phoneticPr fontId="2"/>
  </si>
  <si>
    <t>補助対象月の燃料使用量</t>
    <rPh sb="0" eb="5">
      <t>ホジョタイショウツキ</t>
    </rPh>
    <rPh sb="6" eb="11">
      <t>ネンリョウシヨウリョウ</t>
    </rPh>
    <phoneticPr fontId="2"/>
  </si>
  <si>
    <t>○○～□□</t>
    <phoneticPr fontId="2"/>
  </si>
  <si>
    <t>××</t>
    <phoneticPr fontId="2"/>
  </si>
  <si>
    <t>実車走行
キロ</t>
    <rPh sb="0" eb="4">
      <t>ジッシャソウコウ</t>
    </rPh>
    <phoneticPr fontId="2"/>
  </si>
  <si>
    <t>○○～△△・××</t>
    <phoneticPr fontId="2"/>
  </si>
  <si>
    <t>△△</t>
    <phoneticPr fontId="2"/>
  </si>
  <si>
    <t>補助対象費用の1/6</t>
    <rPh sb="0" eb="2">
      <t>ホジョ</t>
    </rPh>
    <rPh sb="2" eb="4">
      <t>タイショウ</t>
    </rPh>
    <rPh sb="4" eb="6">
      <t>ヒヨウ</t>
    </rPh>
    <phoneticPr fontId="2"/>
  </si>
  <si>
    <t>系統名</t>
    <rPh sb="0" eb="3">
      <t>ケイトウメイ</t>
    </rPh>
    <phoneticPr fontId="2"/>
  </si>
  <si>
    <t>⑥×1/6</t>
    <phoneticPr fontId="2"/>
  </si>
  <si>
    <t>他　　系統</t>
    <rPh sb="0" eb="1">
      <t>ホカ</t>
    </rPh>
    <rPh sb="3" eb="5">
      <t>ケイトウ</t>
    </rPh>
    <phoneticPr fontId="2"/>
  </si>
  <si>
    <t>高速バス</t>
    <rPh sb="0" eb="2">
      <t>コウソク</t>
    </rPh>
    <phoneticPr fontId="2"/>
  </si>
  <si>
    <t>（高速バス）</t>
    <rPh sb="1" eb="3">
      <t>コウソク</t>
    </rPh>
    <phoneticPr fontId="2"/>
  </si>
  <si>
    <t>系統</t>
    <rPh sb="0" eb="2">
      <t>ケイトウ</t>
    </rPh>
    <phoneticPr fontId="2"/>
  </si>
  <si>
    <t>　・県補助金申請額について、系統ごとに千円未満の端数は切り捨てること</t>
    <rPh sb="2" eb="3">
      <t>ケン</t>
    </rPh>
    <rPh sb="3" eb="6">
      <t>ホジョキン</t>
    </rPh>
    <rPh sb="6" eb="8">
      <t>シンセイ</t>
    </rPh>
    <rPh sb="8" eb="9">
      <t>ガク</t>
    </rPh>
    <rPh sb="14" eb="16">
      <t>ケイトウ</t>
    </rPh>
    <rPh sb="19" eb="21">
      <t>センエン</t>
    </rPh>
    <rPh sb="21" eb="23">
      <t>ミマン</t>
    </rPh>
    <rPh sb="24" eb="26">
      <t>ハスウ</t>
    </rPh>
    <rPh sb="27" eb="28">
      <t>キ</t>
    </rPh>
    <rPh sb="29" eb="30">
      <t>ス</t>
    </rPh>
    <phoneticPr fontId="2"/>
  </si>
  <si>
    <t>様式第１号（高速バス）</t>
    <rPh sb="0" eb="2">
      <t>ヨウシキ</t>
    </rPh>
    <rPh sb="2" eb="3">
      <t>ダイ</t>
    </rPh>
    <rPh sb="4" eb="5">
      <t>ゴウ</t>
    </rPh>
    <rPh sb="6" eb="8">
      <t>コウソク</t>
    </rPh>
    <phoneticPr fontId="2"/>
  </si>
  <si>
    <t>令和　年　月　日</t>
    <rPh sb="0" eb="2">
      <t>レイワ</t>
    </rPh>
    <rPh sb="3" eb="4">
      <t>ネン</t>
    </rPh>
    <rPh sb="5" eb="6">
      <t>ガツ</t>
    </rPh>
    <rPh sb="7" eb="8">
      <t>ニチ</t>
    </rPh>
    <phoneticPr fontId="2"/>
  </si>
  <si>
    <t>補助対象経費</t>
    <rPh sb="0" eb="2">
      <t>ホジョ</t>
    </rPh>
    <rPh sb="2" eb="4">
      <t>タイショウ</t>
    </rPh>
    <rPh sb="4" eb="6">
      <t>ケイヒ</t>
    </rPh>
    <phoneticPr fontId="2"/>
  </si>
  <si>
    <t>富山県○○市○○町○○番○号</t>
    <rPh sb="0" eb="3">
      <t>トヤマケン</t>
    </rPh>
    <rPh sb="5" eb="6">
      <t>シ</t>
    </rPh>
    <rPh sb="8" eb="9">
      <t>マチ</t>
    </rPh>
    <rPh sb="11" eb="12">
      <t>バン</t>
    </rPh>
    <rPh sb="13" eb="14">
      <t>ゴウ</t>
    </rPh>
    <phoneticPr fontId="2"/>
  </si>
  <si>
    <t>○○○○バス株式会社</t>
    <rPh sb="6" eb="10">
      <t>カブシキカイシャ</t>
    </rPh>
    <phoneticPr fontId="2"/>
  </si>
  <si>
    <t>代表取締役社長　○○　○○</t>
    <rPh sb="0" eb="7">
      <t>ダイヒョウトリシマリヤクシャチョウ</t>
    </rPh>
    <phoneticPr fontId="2"/>
  </si>
  <si>
    <t>□□第○○号</t>
    <rPh sb="2" eb="3">
      <t>ダイ</t>
    </rPh>
    <rPh sb="5" eb="6">
      <t>ゴウ</t>
    </rPh>
    <phoneticPr fontId="2"/>
  </si>
  <si>
    <t>富山県知事　○○　○○　様</t>
    <rPh sb="0" eb="3">
      <t>トヤマケン</t>
    </rPh>
    <rPh sb="3" eb="5">
      <t>チジ</t>
    </rPh>
    <rPh sb="12" eb="13">
      <t>サマ</t>
    </rPh>
    <phoneticPr fontId="2"/>
  </si>
  <si>
    <r>
      <t>３．富山県高速バス燃料価格高騰対策支援事業費補助金（</t>
    </r>
    <r>
      <rPr>
        <sz val="11"/>
        <rFont val="ＭＳ Ｐゴシック"/>
        <family val="3"/>
        <charset val="128"/>
      </rPr>
      <t>第７期）　交付申請に係る運行路線の概要及び補助申請額</t>
    </r>
    <rPh sb="2" eb="5">
      <t>トヤマケン</t>
    </rPh>
    <rPh sb="5" eb="7">
      <t>コウソク</t>
    </rPh>
    <rPh sb="9" eb="11">
      <t>ネンリョウ</t>
    </rPh>
    <rPh sb="11" eb="13">
      <t>カカク</t>
    </rPh>
    <rPh sb="13" eb="15">
      <t>コウトウ</t>
    </rPh>
    <rPh sb="15" eb="17">
      <t>タイサク</t>
    </rPh>
    <rPh sb="17" eb="19">
      <t>シエン</t>
    </rPh>
    <rPh sb="19" eb="22">
      <t>ジギョウヒ</t>
    </rPh>
    <rPh sb="22" eb="25">
      <t>ホジョキン</t>
    </rPh>
    <rPh sb="26" eb="27">
      <t>ダイ</t>
    </rPh>
    <rPh sb="28" eb="29">
      <t>キ</t>
    </rPh>
    <rPh sb="31" eb="33">
      <t>コウフ</t>
    </rPh>
    <rPh sb="33" eb="35">
      <t>シンセイ</t>
    </rPh>
    <rPh sb="36" eb="37">
      <t>カカワ</t>
    </rPh>
    <rPh sb="38" eb="40">
      <t>ウンコウ</t>
    </rPh>
    <rPh sb="40" eb="42">
      <t>ロセン</t>
    </rPh>
    <rPh sb="43" eb="45">
      <t>ガイヨウ</t>
    </rPh>
    <rPh sb="45" eb="46">
      <t>オヨ</t>
    </rPh>
    <rPh sb="47" eb="49">
      <t>ホジョ</t>
    </rPh>
    <rPh sb="49" eb="51">
      <t>シンセイ</t>
    </rPh>
    <rPh sb="51" eb="52">
      <t>ガク</t>
    </rPh>
    <phoneticPr fontId="2"/>
  </si>
  <si>
    <r>
      <rPr>
        <sz val="11"/>
        <rFont val="ＭＳ Ｐゴシック"/>
        <family val="3"/>
        <charset val="128"/>
      </rPr>
      <t>令和７年７月～令和７年９月までの各月の平均燃料単価が確認できる書類</t>
    </r>
    <rPh sb="0" eb="2">
      <t>レイワ</t>
    </rPh>
    <rPh sb="3" eb="4">
      <t>ネン</t>
    </rPh>
    <rPh sb="5" eb="6">
      <t>ガツ</t>
    </rPh>
    <rPh sb="7" eb="9">
      <t>レイワ</t>
    </rPh>
    <rPh sb="10" eb="11">
      <t>ネン</t>
    </rPh>
    <rPh sb="12" eb="13">
      <t>ガツ</t>
    </rPh>
    <rPh sb="16" eb="18">
      <t>カクツキ</t>
    </rPh>
    <rPh sb="19" eb="25">
      <t>ヘイキンネンリョウタンカ</t>
    </rPh>
    <rPh sb="25" eb="26">
      <t>リキリョウ</t>
    </rPh>
    <rPh sb="26" eb="28">
      <t>カクニン</t>
    </rPh>
    <rPh sb="31" eb="33">
      <t>ショルイ</t>
    </rPh>
    <phoneticPr fontId="2"/>
  </si>
  <si>
    <t>富山県高速バス燃料価格高騰対策支援事業費補助金（第７期）
交付申請書及び実績報告書</t>
    <rPh sb="0" eb="3">
      <t>トヤマケン</t>
    </rPh>
    <rPh sb="3" eb="5">
      <t>コウソク</t>
    </rPh>
    <rPh sb="7" eb="9">
      <t>ネンリョウ</t>
    </rPh>
    <rPh sb="9" eb="11">
      <t>カカク</t>
    </rPh>
    <rPh sb="11" eb="13">
      <t>コウトウ</t>
    </rPh>
    <rPh sb="13" eb="15">
      <t>タイサク</t>
    </rPh>
    <rPh sb="15" eb="17">
      <t>シエン</t>
    </rPh>
    <rPh sb="17" eb="20">
      <t>ジギョウヒ</t>
    </rPh>
    <rPh sb="20" eb="23">
      <t>ホジョキン</t>
    </rPh>
    <rPh sb="24" eb="25">
      <t>ダイ</t>
    </rPh>
    <rPh sb="26" eb="27">
      <t>キ</t>
    </rPh>
    <rPh sb="29" eb="31">
      <t>コウフ</t>
    </rPh>
    <rPh sb="31" eb="34">
      <t>シンセイショ</t>
    </rPh>
    <rPh sb="34" eb="35">
      <t>オヨ</t>
    </rPh>
    <rPh sb="36" eb="38">
      <t>ジッセキ</t>
    </rPh>
    <rPh sb="38" eb="41">
      <t>ホウコクショ</t>
    </rPh>
    <phoneticPr fontId="2"/>
  </si>
  <si>
    <t>　富山県高速バス燃料価格高騰対策支援事業費補助金（第７期）の交付を、関係書類を添えて下記の通り申請します。</t>
    <rPh sb="1" eb="4">
      <t>トヤマケン</t>
    </rPh>
    <rPh sb="4" eb="6">
      <t>コウソク</t>
    </rPh>
    <rPh sb="8" eb="10">
      <t>ネンリョウ</t>
    </rPh>
    <rPh sb="10" eb="12">
      <t>カカク</t>
    </rPh>
    <rPh sb="12" eb="14">
      <t>コウトウ</t>
    </rPh>
    <rPh sb="14" eb="16">
      <t>タイサク</t>
    </rPh>
    <rPh sb="16" eb="18">
      <t>シエン</t>
    </rPh>
    <rPh sb="20" eb="21">
      <t>ヒ</t>
    </rPh>
    <rPh sb="25" eb="26">
      <t>ダイ</t>
    </rPh>
    <rPh sb="27" eb="28">
      <t>キ</t>
    </rPh>
    <rPh sb="30" eb="32">
      <t>コウフ</t>
    </rPh>
    <rPh sb="34" eb="36">
      <t>カンケイ</t>
    </rPh>
    <rPh sb="36" eb="38">
      <t>ショルイ</t>
    </rPh>
    <rPh sb="39" eb="40">
      <t>ソ</t>
    </rPh>
    <rPh sb="42" eb="44">
      <t>カキ</t>
    </rPh>
    <rPh sb="45" eb="46">
      <t>トオ</t>
    </rPh>
    <rPh sb="47" eb="49">
      <t>シンセイ</t>
    </rPh>
    <phoneticPr fontId="2"/>
  </si>
  <si>
    <t>様式第１号</t>
    <rPh sb="0" eb="2">
      <t>ヨウシキ</t>
    </rPh>
    <rPh sb="2" eb="3">
      <t>ダイ</t>
    </rPh>
    <rPh sb="4" eb="5">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</si>
</sst>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gge&quot;年&quot;m&quot;月&quot;d&quot;日&quot;;@" x16r2:formatCode16="[$-ja-JP-x-gannen]ggge&quot;年&quot;m&quot;月&quot;d&quot;日&quot;;@"/>
    <numFmt numFmtId="177" formatCode="#,##0.0;[Red]\-#,##0.0"/>
    <numFmt numFmtId="178" formatCode="#,##0_ &quot;千&quot;&quot;円&quot;"/>
    <numFmt numFmtId="179" formatCode="#,##0&quot;千&quot;&quot;円&quot;"/>
    <numFmt numFmtId="180" formatCode="#,##0&quot;km&quot;"/>
    <numFmt numFmtId="181" formatCode="#,##0&quot;回&quot;"/>
    <numFmt numFmtId="182" formatCode="#,##0&quot;ℓ&quot;"/>
  </numFmts>
  <fonts count="8">
    <font>
      <sz val="11"/>
      <name val="ＭＳ Ｐゴシック"/>
      <family val="3"/>
      <charset val="128"/>
    </font>
    <font>
      <b/>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11"/>
      <name val="ＭＳ Ｐゴシック"/>
      <family val="3"/>
      <charset val="128"/>
    </font>
    <font>
      <sz val="11"/>
      <color indexed="81"/>
      <name val="MS P ゴシック"/>
      <family val="3"/>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38" fontId="6" fillId="0" borderId="0" applyFont="0" applyFill="0" applyBorder="0" applyAlignment="0" applyProtection="0">
      <alignment vertical="center"/>
    </xf>
  </cellStyleXfs>
  <cellXfs count="136">
    <xf numFmtId="0" fontId="0" fillId="0" borderId="0" xfId="0"/>
    <xf numFmtId="0" fontId="1" fillId="0" borderId="0" xfId="0" applyFont="1" applyAlignment="1"/>
    <xf numFmtId="38" fontId="0" fillId="0" borderId="0" xfId="1" applyFont="1" applyAlignment="1"/>
    <xf numFmtId="38" fontId="0" fillId="0" borderId="5" xfId="1" applyFont="1" applyFill="1" applyBorder="1" applyAlignment="1">
      <alignment shrinkToFit="1"/>
    </xf>
    <xf numFmtId="40" fontId="0" fillId="0" borderId="5" xfId="1" applyNumberFormat="1" applyFont="1" applyBorder="1" applyAlignment="1">
      <alignment shrinkToFit="1"/>
    </xf>
    <xf numFmtId="38" fontId="0" fillId="0" borderId="2" xfId="1" applyFont="1" applyBorder="1" applyAlignment="1">
      <alignment shrinkToFit="1"/>
    </xf>
    <xf numFmtId="38" fontId="0" fillId="0" borderId="3" xfId="1" applyFont="1" applyBorder="1" applyAlignment="1">
      <alignment shrinkToFit="1"/>
    </xf>
    <xf numFmtId="38" fontId="0" fillId="0" borderId="2" xfId="1" applyFont="1" applyBorder="1" applyAlignment="1">
      <alignment horizontal="right" shrinkToFit="1"/>
    </xf>
    <xf numFmtId="38" fontId="0" fillId="0" borderId="6" xfId="1" applyFont="1" applyBorder="1" applyAlignment="1">
      <alignment horizontal="center" shrinkToFit="1"/>
    </xf>
    <xf numFmtId="38" fontId="0" fillId="0" borderId="3" xfId="1" applyFont="1" applyBorder="1" applyAlignment="1">
      <alignment horizontal="right" shrinkToFit="1"/>
    </xf>
    <xf numFmtId="0" fontId="5" fillId="0" borderId="0" xfId="0" applyFont="1" applyFill="1"/>
    <xf numFmtId="0" fontId="5" fillId="0" borderId="9" xfId="0" applyFont="1" applyFill="1" applyBorder="1" applyAlignment="1">
      <alignment horizontal="center"/>
    </xf>
    <xf numFmtId="0" fontId="5" fillId="0" borderId="0" xfId="0" applyFont="1" applyFill="1" applyBorder="1"/>
    <xf numFmtId="0" fontId="5" fillId="0" borderId="0" xfId="0" applyFont="1" applyFill="1" applyBorder="1" applyAlignment="1">
      <alignment horizontal="center" vertical="center"/>
    </xf>
    <xf numFmtId="0" fontId="5" fillId="0" borderId="0" xfId="0" applyFont="1" applyFill="1" applyAlignment="1">
      <alignment vertical="center"/>
    </xf>
    <xf numFmtId="0" fontId="5" fillId="0" borderId="0" xfId="0" applyFont="1" applyFill="1" applyAlignment="1"/>
    <xf numFmtId="0" fontId="5" fillId="0" borderId="5" xfId="0" applyFont="1" applyFill="1" applyBorder="1"/>
    <xf numFmtId="0" fontId="5" fillId="0" borderId="5" xfId="0" applyFont="1" applyFill="1" applyBorder="1" applyAlignment="1">
      <alignment shrinkToFit="1"/>
    </xf>
    <xf numFmtId="0" fontId="1" fillId="0" borderId="0" xfId="0" applyFont="1" applyFill="1" applyAlignment="1"/>
    <xf numFmtId="40" fontId="0" fillId="0" borderId="5" xfId="1" applyNumberFormat="1" applyFont="1" applyFill="1" applyBorder="1" applyAlignment="1">
      <alignment shrinkToFit="1"/>
    </xf>
    <xf numFmtId="177" fontId="0" fillId="0" borderId="5" xfId="1" applyNumberFormat="1" applyFont="1" applyFill="1" applyBorder="1" applyAlignment="1">
      <alignment shrinkToFit="1"/>
    </xf>
    <xf numFmtId="38" fontId="0" fillId="0" borderId="5" xfId="1" applyNumberFormat="1" applyFont="1" applyFill="1" applyBorder="1" applyAlignment="1">
      <alignment shrinkToFit="1"/>
    </xf>
    <xf numFmtId="38" fontId="0" fillId="0" borderId="0" xfId="1" applyFont="1" applyFill="1" applyAlignment="1"/>
    <xf numFmtId="0" fontId="5" fillId="0" borderId="5" xfId="0" applyFont="1" applyFill="1" applyBorder="1" applyAlignment="1">
      <alignment horizontal="center"/>
    </xf>
    <xf numFmtId="0" fontId="0" fillId="0" borderId="0" xfId="0" applyFont="1" applyAlignment="1"/>
    <xf numFmtId="0" fontId="0" fillId="0" borderId="0" xfId="0" applyFont="1" applyBorder="1" applyAlignment="1"/>
    <xf numFmtId="0" fontId="0" fillId="0" borderId="0" xfId="0" applyFont="1" applyFill="1" applyBorder="1" applyAlignment="1"/>
    <xf numFmtId="0" fontId="0" fillId="0" borderId="10" xfId="0" applyFont="1" applyFill="1" applyBorder="1" applyAlignment="1">
      <alignment vertical="center" textRotation="255"/>
    </xf>
    <xf numFmtId="0" fontId="0" fillId="0" borderId="0" xfId="0" applyFont="1" applyAlignment="1">
      <alignment horizontal="center" vertical="center"/>
    </xf>
    <xf numFmtId="0" fontId="0" fillId="0" borderId="0" xfId="0" applyFont="1" applyAlignment="1">
      <alignment wrapText="1"/>
    </xf>
    <xf numFmtId="0" fontId="0" fillId="0" borderId="16" xfId="0" applyFont="1" applyBorder="1" applyAlignment="1">
      <alignment horizontal="center" shrinkToFit="1"/>
    </xf>
    <xf numFmtId="0" fontId="0" fillId="0" borderId="4" xfId="0" applyFont="1" applyBorder="1" applyAlignment="1">
      <alignment horizontal="center" shrinkToFit="1"/>
    </xf>
    <xf numFmtId="49" fontId="0" fillId="0" borderId="5" xfId="0" applyNumberFormat="1" applyFont="1" applyFill="1" applyBorder="1" applyAlignment="1">
      <alignment shrinkToFit="1"/>
    </xf>
    <xf numFmtId="0" fontId="0" fillId="0" borderId="6" xfId="0" applyFont="1" applyBorder="1" applyAlignment="1">
      <alignment shrinkToFit="1"/>
    </xf>
    <xf numFmtId="0" fontId="0" fillId="0" borderId="5" xfId="0" applyFont="1" applyBorder="1" applyAlignment="1">
      <alignment shrinkToFit="1"/>
    </xf>
    <xf numFmtId="180" fontId="0" fillId="0" borderId="5" xfId="0" applyNumberFormat="1" applyFont="1" applyBorder="1" applyAlignment="1">
      <alignment shrinkToFit="1"/>
    </xf>
    <xf numFmtId="181" fontId="0" fillId="0" borderId="5" xfId="0" applyNumberFormat="1" applyFont="1" applyBorder="1" applyAlignment="1">
      <alignment shrinkToFit="1"/>
    </xf>
    <xf numFmtId="182" fontId="0" fillId="0" borderId="5" xfId="0" applyNumberFormat="1" applyFont="1" applyBorder="1" applyAlignment="1">
      <alignment shrinkToFit="1"/>
    </xf>
    <xf numFmtId="38" fontId="0" fillId="0" borderId="5" xfId="0" applyNumberFormat="1" applyFont="1" applyBorder="1" applyAlignment="1">
      <alignment shrinkToFit="1"/>
    </xf>
    <xf numFmtId="0" fontId="0" fillId="0" borderId="6" xfId="0" applyFont="1" applyBorder="1" applyAlignment="1">
      <alignment horizontal="center" shrinkToFit="1"/>
    </xf>
    <xf numFmtId="0" fontId="0" fillId="0" borderId="0" xfId="0" applyFont="1" applyBorder="1" applyAlignment="1">
      <alignment horizontal="right"/>
    </xf>
    <xf numFmtId="0" fontId="0" fillId="0" borderId="0" xfId="0" applyFont="1" applyFill="1" applyAlignment="1"/>
    <xf numFmtId="0" fontId="0" fillId="0" borderId="0" xfId="0" applyFont="1" applyFill="1"/>
    <xf numFmtId="0" fontId="0" fillId="0" borderId="7"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wrapText="1"/>
    </xf>
    <xf numFmtId="0" fontId="0" fillId="0" borderId="16" xfId="0" applyFont="1" applyFill="1" applyBorder="1" applyAlignment="1">
      <alignment horizontal="center" shrinkToFit="1"/>
    </xf>
    <xf numFmtId="0" fontId="0" fillId="0" borderId="4" xfId="0" applyFont="1" applyFill="1" applyBorder="1" applyAlignment="1">
      <alignment horizontal="center" shrinkToFit="1"/>
    </xf>
    <xf numFmtId="0" fontId="0" fillId="0" borderId="0" xfId="0" applyFont="1" applyFill="1" applyBorder="1" applyAlignment="1">
      <alignment horizontal="right"/>
    </xf>
    <xf numFmtId="0" fontId="5" fillId="0" borderId="0" xfId="0" applyFont="1" applyFill="1" applyBorder="1" applyAlignment="1">
      <alignment horizontal="center"/>
    </xf>
    <xf numFmtId="0" fontId="5" fillId="0" borderId="5" xfId="0" applyFont="1" applyFill="1" applyBorder="1" applyAlignment="1">
      <alignment horizontal="center"/>
    </xf>
    <xf numFmtId="0" fontId="0" fillId="0" borderId="5" xfId="0" applyFont="1" applyFill="1" applyBorder="1" applyAlignment="1">
      <alignment horizontal="center"/>
    </xf>
    <xf numFmtId="0" fontId="5" fillId="0" borderId="0" xfId="0" applyFont="1" applyFill="1" applyAlignment="1">
      <alignment horizontal="justify" shrinkToFit="1"/>
    </xf>
    <xf numFmtId="176" fontId="5" fillId="0" borderId="0" xfId="0" applyNumberFormat="1" applyFont="1" applyFill="1" applyAlignment="1">
      <alignment horizontal="justify" shrinkToFit="1"/>
    </xf>
    <xf numFmtId="0" fontId="5" fillId="0" borderId="0" xfId="0" applyFont="1" applyFill="1" applyAlignment="1">
      <alignment horizontal="left" indent="1"/>
    </xf>
    <xf numFmtId="0" fontId="5" fillId="0" borderId="0" xfId="0" applyFont="1" applyFill="1" applyAlignment="1">
      <alignment horizontal="left"/>
    </xf>
    <xf numFmtId="0" fontId="5" fillId="0" borderId="0" xfId="0" applyFont="1" applyFill="1" applyAlignment="1">
      <alignment horizontal="center" vertical="center" wrapText="1"/>
    </xf>
    <xf numFmtId="0" fontId="5" fillId="0" borderId="0" xfId="0" applyFont="1" applyFill="1" applyAlignment="1">
      <alignment horizontal="center" vertical="center"/>
    </xf>
    <xf numFmtId="0" fontId="5" fillId="0" borderId="0" xfId="0" applyFont="1" applyFill="1" applyAlignment="1">
      <alignment wrapText="1"/>
    </xf>
    <xf numFmtId="0" fontId="5" fillId="0" borderId="5" xfId="0" applyFont="1" applyFill="1" applyBorder="1" applyAlignment="1">
      <alignment horizontal="center" vertical="center"/>
    </xf>
    <xf numFmtId="38" fontId="5" fillId="0" borderId="11" xfId="0" applyNumberFormat="1" applyFont="1" applyFill="1" applyBorder="1" applyAlignment="1">
      <alignment horizontal="right" vertical="center"/>
    </xf>
    <xf numFmtId="0" fontId="5" fillId="0" borderId="12" xfId="0" applyFont="1" applyFill="1" applyBorder="1" applyAlignment="1">
      <alignment horizontal="right" vertical="center"/>
    </xf>
    <xf numFmtId="0" fontId="5" fillId="0" borderId="8" xfId="0" applyFont="1" applyFill="1" applyBorder="1" applyAlignment="1">
      <alignment horizontal="right" vertical="center"/>
    </xf>
    <xf numFmtId="0" fontId="5" fillId="0" borderId="14" xfId="0" applyFont="1" applyFill="1" applyBorder="1" applyAlignment="1">
      <alignment horizontal="right" vertical="center"/>
    </xf>
    <xf numFmtId="0" fontId="0" fillId="0" borderId="13" xfId="0" applyFont="1" applyFill="1" applyBorder="1" applyAlignment="1">
      <alignment horizontal="left" vertical="center"/>
    </xf>
    <xf numFmtId="0" fontId="0" fillId="0" borderId="15" xfId="0" applyFont="1" applyFill="1" applyBorder="1" applyAlignment="1">
      <alignment horizontal="left" vertical="center"/>
    </xf>
    <xf numFmtId="0" fontId="5" fillId="0" borderId="2" xfId="0" applyFont="1" applyFill="1" applyBorder="1" applyAlignment="1">
      <alignment horizontal="center" shrinkToFit="1"/>
    </xf>
    <xf numFmtId="0" fontId="5" fillId="0" borderId="6" xfId="0" applyFont="1" applyFill="1" applyBorder="1" applyAlignment="1">
      <alignment horizontal="center" shrinkToFit="1"/>
    </xf>
    <xf numFmtId="179" fontId="5" fillId="0" borderId="2" xfId="1" applyNumberFormat="1" applyFont="1" applyFill="1" applyBorder="1" applyAlignment="1">
      <alignment horizontal="right" shrinkToFit="1"/>
    </xf>
    <xf numFmtId="179" fontId="5" fillId="0" borderId="6" xfId="1" applyNumberFormat="1" applyFont="1" applyFill="1" applyBorder="1" applyAlignment="1">
      <alignment horizontal="right" shrinkToFit="1"/>
    </xf>
    <xf numFmtId="179" fontId="5" fillId="0" borderId="2" xfId="0" applyNumberFormat="1" applyFont="1" applyFill="1" applyBorder="1" applyAlignment="1">
      <alignment horizontal="right" shrinkToFit="1"/>
    </xf>
    <xf numFmtId="179" fontId="5" fillId="0" borderId="6" xfId="0" applyNumberFormat="1" applyFont="1" applyFill="1" applyBorder="1" applyAlignment="1">
      <alignment horizontal="right" shrinkToFit="1"/>
    </xf>
    <xf numFmtId="0" fontId="5" fillId="0" borderId="2" xfId="0" applyFont="1" applyFill="1" applyBorder="1" applyAlignment="1"/>
    <xf numFmtId="0" fontId="0" fillId="0" borderId="3" xfId="0" applyFont="1" applyFill="1" applyBorder="1" applyAlignment="1"/>
    <xf numFmtId="0" fontId="0" fillId="0" borderId="6" xfId="0" applyFont="1" applyFill="1" applyBorder="1" applyAlignment="1"/>
    <xf numFmtId="0" fontId="5" fillId="0" borderId="2" xfId="0" applyFont="1" applyFill="1" applyBorder="1" applyAlignment="1">
      <alignment horizontal="right"/>
    </xf>
    <xf numFmtId="0" fontId="0" fillId="0" borderId="6" xfId="0" applyFont="1" applyFill="1" applyBorder="1" applyAlignment="1">
      <alignment horizontal="right"/>
    </xf>
    <xf numFmtId="178" fontId="5" fillId="0" borderId="5" xfId="0" applyNumberFormat="1" applyFont="1" applyFill="1" applyBorder="1" applyAlignment="1">
      <alignment horizontal="right"/>
    </xf>
    <xf numFmtId="178" fontId="0" fillId="0" borderId="5" xfId="0" applyNumberFormat="1" applyFont="1" applyFill="1" applyBorder="1" applyAlignment="1">
      <alignment horizontal="right"/>
    </xf>
    <xf numFmtId="0" fontId="0" fillId="0" borderId="0" xfId="0" applyFont="1" applyFill="1" applyBorder="1" applyAlignment="1">
      <alignment horizontal="right" wrapText="1"/>
    </xf>
    <xf numFmtId="0" fontId="3" fillId="0" borderId="1"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wrapText="1" shrinkToFit="1"/>
    </xf>
    <xf numFmtId="0" fontId="3" fillId="0" borderId="16" xfId="0" applyFont="1" applyFill="1" applyBorder="1" applyAlignment="1">
      <alignment horizontal="center" vertical="center" wrapText="1" shrinkToFit="1"/>
    </xf>
    <xf numFmtId="0" fontId="4" fillId="0" borderId="1" xfId="0" applyFont="1" applyFill="1" applyBorder="1" applyAlignment="1">
      <alignment horizontal="center" vertical="center" wrapText="1" shrinkToFit="1"/>
    </xf>
    <xf numFmtId="0" fontId="4" fillId="0" borderId="16" xfId="0" applyFont="1" applyFill="1" applyBorder="1" applyAlignment="1">
      <alignment horizontal="center" vertical="center" wrapText="1" shrinkToFit="1"/>
    </xf>
    <xf numFmtId="0" fontId="3" fillId="0" borderId="1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0" fillId="0" borderId="16" xfId="0" applyFont="1" applyFill="1" applyBorder="1" applyAlignment="1">
      <alignment horizontal="center" shrinkToFit="1"/>
    </xf>
    <xf numFmtId="0" fontId="0" fillId="0" borderId="8" xfId="0" applyFont="1" applyFill="1" applyBorder="1" applyAlignment="1">
      <alignment horizontal="center" shrinkToFit="1"/>
    </xf>
    <xf numFmtId="0" fontId="0" fillId="0" borderId="15" xfId="0" applyFont="1" applyFill="1" applyBorder="1" applyAlignment="1">
      <alignment horizontal="center" shrinkToFit="1"/>
    </xf>
    <xf numFmtId="0" fontId="0" fillId="0" borderId="4" xfId="0" applyFont="1" applyFill="1" applyBorder="1" applyAlignment="1">
      <alignment horizontal="center" shrinkToFit="1"/>
    </xf>
    <xf numFmtId="0" fontId="0" fillId="0" borderId="2" xfId="0" applyFont="1" applyBorder="1" applyAlignment="1">
      <alignment horizontal="right" shrinkToFit="1"/>
    </xf>
    <xf numFmtId="0" fontId="0" fillId="0" borderId="6" xfId="0" applyFont="1" applyBorder="1" applyAlignment="1">
      <alignment horizontal="right" shrinkToFit="1"/>
    </xf>
    <xf numFmtId="0" fontId="3" fillId="0" borderId="1" xfId="0" applyFont="1" applyFill="1" applyBorder="1" applyAlignment="1">
      <alignment horizontal="center" vertical="center" shrinkToFit="1"/>
    </xf>
    <xf numFmtId="0" fontId="3" fillId="0" borderId="16"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4" xfId="0" applyFont="1" applyFill="1" applyBorder="1" applyAlignment="1">
      <alignment horizontal="center" vertical="center" wrapText="1" shrinkToFit="1"/>
    </xf>
    <xf numFmtId="0" fontId="0" fillId="0" borderId="7" xfId="0" applyFont="1" applyFill="1" applyBorder="1" applyAlignment="1">
      <alignment horizontal="center" shrinkToFit="1"/>
    </xf>
    <xf numFmtId="0" fontId="0" fillId="0" borderId="10" xfId="0" applyFont="1" applyFill="1" applyBorder="1" applyAlignment="1">
      <alignment horizontal="center" shrinkToFi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3"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6" xfId="0" applyFont="1" applyBorder="1" applyAlignment="1">
      <alignment horizontal="center" vertical="center" wrapText="1"/>
    </xf>
    <xf numFmtId="0" fontId="0" fillId="0" borderId="7" xfId="0" applyFont="1" applyBorder="1" applyAlignment="1">
      <alignment horizontal="center" shrinkToFit="1"/>
    </xf>
    <xf numFmtId="0" fontId="0" fillId="0" borderId="10" xfId="0" applyFont="1" applyBorder="1" applyAlignment="1">
      <alignment horizontal="center" shrinkToFit="1"/>
    </xf>
    <xf numFmtId="0" fontId="3" fillId="0" borderId="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 xfId="0" applyFont="1" applyBorder="1" applyAlignment="1">
      <alignment horizontal="center" vertical="center" wrapText="1" shrinkToFit="1"/>
    </xf>
    <xf numFmtId="0" fontId="3" fillId="0" borderId="16" xfId="0" applyFont="1" applyBorder="1" applyAlignment="1">
      <alignment horizontal="center" vertical="center" wrapText="1" shrinkToFit="1"/>
    </xf>
    <xf numFmtId="0" fontId="4" fillId="0" borderId="1" xfId="0" applyFont="1" applyBorder="1" applyAlignment="1">
      <alignment horizontal="center" vertical="center" wrapText="1" shrinkToFit="1"/>
    </xf>
    <xf numFmtId="0" fontId="4" fillId="0" borderId="16" xfId="0" applyFont="1" applyBorder="1" applyAlignment="1">
      <alignment horizontal="center" vertical="center" wrapText="1" shrinkToFit="1"/>
    </xf>
    <xf numFmtId="0" fontId="3" fillId="0" borderId="1"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4" xfId="0" applyFont="1" applyBorder="1" applyAlignment="1">
      <alignment horizontal="center" vertical="center" wrapText="1" shrinkToFit="1"/>
    </xf>
    <xf numFmtId="0" fontId="0" fillId="0" borderId="0" xfId="0" applyFont="1" applyBorder="1" applyAlignment="1">
      <alignment horizontal="right" wrapText="1"/>
    </xf>
    <xf numFmtId="0" fontId="0" fillId="0" borderId="16" xfId="0" applyFont="1" applyBorder="1" applyAlignment="1">
      <alignment horizontal="center" shrinkToFit="1"/>
    </xf>
    <xf numFmtId="0" fontId="0" fillId="0" borderId="8" xfId="0" applyFont="1" applyBorder="1" applyAlignment="1">
      <alignment horizontal="center" shrinkToFit="1"/>
    </xf>
    <xf numFmtId="0" fontId="0" fillId="0" borderId="15" xfId="0" applyFont="1" applyBorder="1" applyAlignment="1">
      <alignment horizontal="center" shrinkToFit="1"/>
    </xf>
    <xf numFmtId="0" fontId="0" fillId="0" borderId="4" xfId="0" applyFont="1" applyBorder="1" applyAlignment="1">
      <alignment horizontal="center" shrinkToFit="1"/>
    </xf>
    <xf numFmtId="0" fontId="3" fillId="0" borderId="4" xfId="0" applyFont="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179917</xdr:rowOff>
    </xdr:from>
    <xdr:to>
      <xdr:col>4</xdr:col>
      <xdr:colOff>161925</xdr:colOff>
      <xdr:row>9</xdr:row>
      <xdr:rowOff>121709</xdr:rowOff>
    </xdr:to>
    <xdr:sp macro="" textlink="">
      <xdr:nvSpPr>
        <xdr:cNvPr id="2" name="テキスト ボックス 1">
          <a:extLst>
            <a:ext uri="{FF2B5EF4-FFF2-40B4-BE49-F238E27FC236}">
              <a16:creationId xmlns:a16="http://schemas.microsoft.com/office/drawing/2014/main" id="{17EBDB55-B8AF-480B-9C11-D9F19F14FA32}"/>
            </a:ext>
          </a:extLst>
        </xdr:cNvPr>
        <xdr:cNvSpPr txBox="1"/>
      </xdr:nvSpPr>
      <xdr:spPr>
        <a:xfrm>
          <a:off x="254000" y="1471084"/>
          <a:ext cx="2225675" cy="767292"/>
        </a:xfrm>
        <a:prstGeom prst="rect">
          <a:avLst/>
        </a:prstGeom>
        <a:solidFill>
          <a:schemeClr val="accent5">
            <a:lumMod val="60000"/>
            <a:lumOff val="4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a:latin typeface="ＭＳ 明朝" panose="02020609040205080304" pitchFamily="17" charset="-128"/>
              <a:ea typeface="ＭＳ 明朝" panose="02020609040205080304" pitchFamily="17" charset="-128"/>
            </a:rPr>
            <a:t>記載例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320675</xdr:colOff>
      <xdr:row>35</xdr:row>
      <xdr:rowOff>9525</xdr:rowOff>
    </xdr:from>
    <xdr:to>
      <xdr:col>13</xdr:col>
      <xdr:colOff>314325</xdr:colOff>
      <xdr:row>38</xdr:row>
      <xdr:rowOff>17118</xdr:rowOff>
    </xdr:to>
    <xdr:sp macro="" textlink="">
      <xdr:nvSpPr>
        <xdr:cNvPr id="2" name="テキスト ボックス 1">
          <a:extLst>
            <a:ext uri="{FF2B5EF4-FFF2-40B4-BE49-F238E27FC236}">
              <a16:creationId xmlns:a16="http://schemas.microsoft.com/office/drawing/2014/main" id="{FC65E9C3-9EB1-4717-8725-5919AA617911}"/>
            </a:ext>
          </a:extLst>
        </xdr:cNvPr>
        <xdr:cNvSpPr txBox="1"/>
      </xdr:nvSpPr>
      <xdr:spPr>
        <a:xfrm>
          <a:off x="4883150" y="7353300"/>
          <a:ext cx="3527425" cy="579093"/>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rPr>
            <a:t>行数が足りない場合は行ごとコピー＆挿入して使用してください。</a:t>
          </a:r>
          <a:endParaRPr kumimoji="1" lang="en-US" altLang="ja-JP" sz="1000">
            <a:latin typeface="Meiryo UI" panose="020B0604030504040204" pitchFamily="50" charset="-128"/>
            <a:ea typeface="Meiryo UI" panose="020B0604030504040204" pitchFamily="50" charset="-128"/>
          </a:endParaRPr>
        </a:p>
        <a:p>
          <a:r>
            <a:rPr kumimoji="1" lang="ja-JP" altLang="en-US" sz="1000">
              <a:latin typeface="Meiryo UI" panose="020B0604030504040204" pitchFamily="50" charset="-128"/>
              <a:ea typeface="Meiryo UI" panose="020B0604030504040204" pitchFamily="50" charset="-128"/>
            </a:rPr>
            <a:t>計算式は適宜、修正してください。</a:t>
          </a:r>
        </a:p>
      </xdr:txBody>
    </xdr:sp>
    <xdr:clientData/>
  </xdr:twoCellAnchor>
  <xdr:twoCellAnchor>
    <xdr:from>
      <xdr:col>12</xdr:col>
      <xdr:colOff>111125</xdr:colOff>
      <xdr:row>0</xdr:row>
      <xdr:rowOff>73025</xdr:rowOff>
    </xdr:from>
    <xdr:to>
      <xdr:col>15</xdr:col>
      <xdr:colOff>187325</xdr:colOff>
      <xdr:row>4</xdr:row>
      <xdr:rowOff>170392</xdr:rowOff>
    </xdr:to>
    <xdr:sp macro="" textlink="">
      <xdr:nvSpPr>
        <xdr:cNvPr id="5" name="テキスト ボックス 4">
          <a:extLst>
            <a:ext uri="{FF2B5EF4-FFF2-40B4-BE49-F238E27FC236}">
              <a16:creationId xmlns:a16="http://schemas.microsoft.com/office/drawing/2014/main" id="{061617CA-7AFF-4808-B377-C022E56A6F23}"/>
            </a:ext>
          </a:extLst>
        </xdr:cNvPr>
        <xdr:cNvSpPr txBox="1"/>
      </xdr:nvSpPr>
      <xdr:spPr>
        <a:xfrm>
          <a:off x="7512050" y="73025"/>
          <a:ext cx="2219325" cy="764117"/>
        </a:xfrm>
        <a:prstGeom prst="rect">
          <a:avLst/>
        </a:prstGeom>
        <a:solidFill>
          <a:schemeClr val="accent5">
            <a:lumMod val="60000"/>
            <a:lumOff val="4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a:latin typeface="ＭＳ 明朝" panose="02020609040205080304" pitchFamily="17" charset="-128"/>
              <a:ea typeface="ＭＳ 明朝" panose="02020609040205080304" pitchFamily="17" charset="-128"/>
            </a:rPr>
            <a:t>記載例</a:t>
          </a:r>
        </a:p>
      </xdr:txBody>
    </xdr:sp>
    <xdr:clientData/>
  </xdr:twoCellAnchor>
  <xdr:twoCellAnchor>
    <xdr:from>
      <xdr:col>2</xdr:col>
      <xdr:colOff>952500</xdr:colOff>
      <xdr:row>23</xdr:row>
      <xdr:rowOff>82550</xdr:rowOff>
    </xdr:from>
    <xdr:to>
      <xdr:col>11</xdr:col>
      <xdr:colOff>419100</xdr:colOff>
      <xdr:row>30</xdr:row>
      <xdr:rowOff>180975</xdr:rowOff>
    </xdr:to>
    <xdr:sp macro="" textlink="">
      <xdr:nvSpPr>
        <xdr:cNvPr id="3" name="テキスト ボックス 2">
          <a:extLst>
            <a:ext uri="{FF2B5EF4-FFF2-40B4-BE49-F238E27FC236}">
              <a16:creationId xmlns:a16="http://schemas.microsoft.com/office/drawing/2014/main" id="{6CF68CF9-FC29-42F9-9D3C-440F6859BEE3}"/>
            </a:ext>
          </a:extLst>
        </xdr:cNvPr>
        <xdr:cNvSpPr txBox="1"/>
      </xdr:nvSpPr>
      <xdr:spPr>
        <a:xfrm>
          <a:off x="1400175" y="5064125"/>
          <a:ext cx="5724525" cy="149860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Meiryo UI" panose="020B0604030504040204" pitchFamily="50" charset="-128"/>
              <a:ea typeface="Meiryo UI" panose="020B0604030504040204" pitchFamily="50" charset="-128"/>
            </a:rPr>
            <a:t>記載要領</a:t>
          </a:r>
          <a:r>
            <a:rPr kumimoji="1" lang="en-US" altLang="ja-JP" sz="1000">
              <a:latin typeface="Meiryo UI" panose="020B0604030504040204" pitchFamily="50" charset="-128"/>
              <a:ea typeface="Meiryo UI" panose="020B0604030504040204" pitchFamily="50" charset="-128"/>
            </a:rPr>
            <a:t>1</a:t>
          </a:r>
          <a:r>
            <a:rPr kumimoji="1" lang="ja-JP" altLang="en-US" sz="1000">
              <a:latin typeface="Meiryo UI" panose="020B0604030504040204" pitchFamily="50" charset="-128"/>
              <a:ea typeface="Meiryo UI" panose="020B0604030504040204" pitchFamily="50" charset="-128"/>
            </a:rPr>
            <a:t>の方法で燃料使用量を算定する場合の「各社の</a:t>
          </a:r>
          <a:r>
            <a:rPr kumimoji="1" lang="en-US" altLang="ja-JP" sz="1000">
              <a:latin typeface="Meiryo UI" panose="020B0604030504040204" pitchFamily="50" charset="-128"/>
              <a:ea typeface="Meiryo UI" panose="020B0604030504040204" pitchFamily="50" charset="-128"/>
            </a:rPr>
            <a:t>1ℓ</a:t>
          </a:r>
          <a:r>
            <a:rPr kumimoji="1" lang="ja-JP" altLang="en-US" sz="1000">
              <a:latin typeface="Meiryo UI" panose="020B0604030504040204" pitchFamily="50" charset="-128"/>
              <a:ea typeface="Meiryo UI" panose="020B0604030504040204" pitchFamily="50" charset="-128"/>
            </a:rPr>
            <a:t>あたりの走行キロ」は、以下の方法で</a:t>
          </a:r>
          <a:endParaRPr kumimoji="1" lang="en-US" altLang="ja-JP" sz="1000">
            <a:latin typeface="Meiryo UI" panose="020B0604030504040204" pitchFamily="50" charset="-128"/>
            <a:ea typeface="Meiryo UI" panose="020B0604030504040204" pitchFamily="50" charset="-128"/>
          </a:endParaRPr>
        </a:p>
        <a:p>
          <a:r>
            <a:rPr kumimoji="1" lang="ja-JP" altLang="en-US" sz="1000">
              <a:latin typeface="Meiryo UI" panose="020B0604030504040204" pitchFamily="50" charset="-128"/>
              <a:ea typeface="Meiryo UI" panose="020B0604030504040204" pitchFamily="50" charset="-128"/>
            </a:rPr>
            <a:t>算出することが考えられます。</a:t>
          </a:r>
          <a:endParaRPr kumimoji="1" lang="en-US" altLang="ja-JP" sz="1000">
            <a:latin typeface="Meiryo UI" panose="020B0604030504040204" pitchFamily="50" charset="-128"/>
            <a:ea typeface="Meiryo UI" panose="020B0604030504040204" pitchFamily="50" charset="-128"/>
          </a:endParaRPr>
        </a:p>
        <a:p>
          <a:r>
            <a:rPr kumimoji="1" lang="ja-JP" altLang="en-US" sz="1000">
              <a:latin typeface="Meiryo UI" panose="020B0604030504040204" pitchFamily="50" charset="-128"/>
              <a:ea typeface="Meiryo UI" panose="020B0604030504040204" pitchFamily="50" charset="-128"/>
            </a:rPr>
            <a:t>（例</a:t>
          </a:r>
          <a:r>
            <a:rPr kumimoji="1" lang="en-US" altLang="ja-JP" sz="1000">
              <a:latin typeface="Meiryo UI" panose="020B0604030504040204" pitchFamily="50" charset="-128"/>
              <a:ea typeface="Meiryo UI" panose="020B0604030504040204" pitchFamily="50" charset="-128"/>
            </a:rPr>
            <a:t>1</a:t>
          </a:r>
          <a:r>
            <a:rPr kumimoji="1" lang="ja-JP" altLang="en-US" sz="1000">
              <a:latin typeface="Meiryo UI" panose="020B0604030504040204" pitchFamily="50" charset="-128"/>
              <a:ea typeface="Meiryo UI" panose="020B0604030504040204" pitchFamily="50" charset="-128"/>
            </a:rPr>
            <a:t>）一定期間の燃料使用量の合計値と総走行キロより平均燃費を算出する。</a:t>
          </a:r>
          <a:endParaRPr kumimoji="1" lang="en-US" altLang="ja-JP" sz="1000">
            <a:latin typeface="Meiryo UI" panose="020B0604030504040204" pitchFamily="50" charset="-128"/>
            <a:ea typeface="Meiryo UI" panose="020B0604030504040204" pitchFamily="50" charset="-128"/>
          </a:endParaRPr>
        </a:p>
        <a:p>
          <a:r>
            <a:rPr kumimoji="1" lang="ja-JP" altLang="en-US" sz="1000">
              <a:latin typeface="Meiryo UI" panose="020B0604030504040204" pitchFamily="50" charset="-128"/>
              <a:ea typeface="Meiryo UI" panose="020B0604030504040204" pitchFamily="50" charset="-128"/>
            </a:rPr>
            <a:t>（例</a:t>
          </a:r>
          <a:r>
            <a:rPr kumimoji="1" lang="en-US" altLang="ja-JP" sz="1000">
              <a:latin typeface="Meiryo UI" panose="020B0604030504040204" pitchFamily="50" charset="-128"/>
              <a:ea typeface="Meiryo UI" panose="020B0604030504040204" pitchFamily="50" charset="-128"/>
            </a:rPr>
            <a:t>2</a:t>
          </a:r>
          <a:r>
            <a:rPr kumimoji="1" lang="ja-JP" altLang="en-US" sz="1000">
              <a:latin typeface="Meiryo UI" panose="020B0604030504040204" pitchFamily="50" charset="-128"/>
              <a:ea typeface="Meiryo UI" panose="020B0604030504040204" pitchFamily="50" charset="-128"/>
            </a:rPr>
            <a:t>）国に提出する「一般乗合旅客自動車運送事業要素別原価報告書」の「軽油</a:t>
          </a:r>
          <a:r>
            <a:rPr kumimoji="1" lang="en-US" altLang="ja-JP" sz="1000">
              <a:latin typeface="Meiryo UI" panose="020B0604030504040204" pitchFamily="50" charset="-128"/>
              <a:ea typeface="Meiryo UI" panose="020B0604030504040204" pitchFamily="50" charset="-128"/>
            </a:rPr>
            <a:t>1</a:t>
          </a:r>
          <a:r>
            <a:rPr kumimoji="1" lang="ja-JP" altLang="en-US" sz="1000">
              <a:latin typeface="Meiryo UI" panose="020B0604030504040204" pitchFamily="50" charset="-128"/>
              <a:ea typeface="Meiryo UI" panose="020B0604030504040204" pitchFamily="50" charset="-128"/>
            </a:rPr>
            <a:t>リットル当たり</a:t>
          </a:r>
          <a:endParaRPr kumimoji="1" lang="en-US" altLang="ja-JP" sz="1000">
            <a:latin typeface="Meiryo UI" panose="020B0604030504040204" pitchFamily="50" charset="-128"/>
            <a:ea typeface="Meiryo UI" panose="020B0604030504040204" pitchFamily="50" charset="-128"/>
          </a:endParaRPr>
        </a:p>
        <a:p>
          <a:r>
            <a:rPr kumimoji="1" lang="ja-JP" altLang="en-US" sz="1000">
              <a:latin typeface="Meiryo UI" panose="020B0604030504040204" pitchFamily="50" charset="-128"/>
              <a:ea typeface="Meiryo UI" panose="020B0604030504040204" pitchFamily="50" charset="-128"/>
            </a:rPr>
            <a:t>　　　　　 走行キロ」の数値を用いる。</a:t>
          </a:r>
          <a:endParaRPr kumimoji="1" lang="en-US" altLang="ja-JP" sz="1000">
            <a:latin typeface="Meiryo UI" panose="020B0604030504040204" pitchFamily="50" charset="-128"/>
            <a:ea typeface="Meiryo UI" panose="020B0604030504040204" pitchFamily="50" charset="-128"/>
          </a:endParaRPr>
        </a:p>
        <a:p>
          <a:r>
            <a:rPr kumimoji="1" lang="ja-JP" altLang="en-US" sz="1000">
              <a:latin typeface="Meiryo UI" panose="020B0604030504040204" pitchFamily="50" charset="-128"/>
              <a:ea typeface="Meiryo UI" panose="020B0604030504040204" pitchFamily="50" charset="-128"/>
            </a:rPr>
            <a:t>なお、記載要領</a:t>
          </a:r>
          <a:r>
            <a:rPr kumimoji="1" lang="en-US" altLang="ja-JP" sz="1000">
              <a:latin typeface="Meiryo UI" panose="020B0604030504040204" pitchFamily="50" charset="-128"/>
              <a:ea typeface="Meiryo UI" panose="020B0604030504040204" pitchFamily="50" charset="-128"/>
            </a:rPr>
            <a:t>1</a:t>
          </a:r>
          <a:r>
            <a:rPr kumimoji="1" lang="ja-JP" altLang="en-US" sz="1000">
              <a:latin typeface="Meiryo UI" panose="020B0604030504040204" pitchFamily="50" charset="-128"/>
              <a:ea typeface="Meiryo UI" panose="020B0604030504040204" pitchFamily="50" charset="-128"/>
            </a:rPr>
            <a:t>の方法を用いる場合は、算出方法が確認できる書類（データ可）を添付してください。</a:t>
          </a:r>
          <a:endParaRPr kumimoji="1" lang="en-US" altLang="ja-JP" sz="1000">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39682-AEE0-4DB1-9BCB-3B6ED2FBD7BB}">
  <sheetPr>
    <tabColor theme="5" tint="-0.249977111117893"/>
    <pageSetUpPr fitToPage="1"/>
  </sheetPr>
  <dimension ref="A1:M40"/>
  <sheetViews>
    <sheetView tabSelected="1" view="pageBreakPreview" zoomScaleNormal="115" zoomScaleSheetLayoutView="100" workbookViewId="0">
      <selection activeCell="I4" sqref="I4:K4"/>
    </sheetView>
  </sheetViews>
  <sheetFormatPr defaultColWidth="9" defaultRowHeight="14"/>
  <cols>
    <col min="1" max="1" width="3.6328125" style="10" customWidth="1"/>
    <col min="2" max="2" width="10.08984375" style="10" customWidth="1"/>
    <col min="3" max="4" width="9.7265625" style="10" customWidth="1"/>
    <col min="5" max="5" width="9" style="10"/>
    <col min="6" max="6" width="9.1796875" style="10" customWidth="1"/>
    <col min="7" max="9" width="9" style="10"/>
    <col min="10" max="10" width="7.36328125" style="10" customWidth="1"/>
    <col min="11" max="11" width="3.7265625" style="10" customWidth="1"/>
    <col min="12" max="12" width="9" style="10"/>
    <col min="13" max="13" width="17.6328125" style="10" customWidth="1"/>
    <col min="14" max="16384" width="9" style="10"/>
  </cols>
  <sheetData>
    <row r="1" spans="1:13" ht="9.75" customHeight="1"/>
    <row r="2" spans="1:13" ht="18" customHeight="1">
      <c r="A2" s="10" t="s">
        <v>77</v>
      </c>
      <c r="M2" s="50"/>
    </row>
    <row r="3" spans="1:13" ht="18" customHeight="1">
      <c r="I3" s="53" t="s">
        <v>29</v>
      </c>
      <c r="J3" s="53"/>
      <c r="K3" s="53"/>
    </row>
    <row r="4" spans="1:13" ht="18" customHeight="1">
      <c r="I4" s="54" t="s">
        <v>66</v>
      </c>
      <c r="J4" s="54"/>
      <c r="K4" s="54"/>
    </row>
    <row r="5" spans="1:13" ht="18" customHeight="1"/>
    <row r="6" spans="1:13" ht="18" customHeight="1">
      <c r="A6" s="55" t="s">
        <v>24</v>
      </c>
      <c r="B6" s="55"/>
      <c r="C6" s="55"/>
      <c r="D6" s="55"/>
    </row>
    <row r="7" spans="1:13" ht="28.5" customHeight="1">
      <c r="M7" s="12"/>
    </row>
    <row r="8" spans="1:13" ht="18" customHeight="1">
      <c r="G8" s="56" t="s">
        <v>23</v>
      </c>
      <c r="H8" s="56"/>
      <c r="I8" s="56"/>
      <c r="J8" s="56"/>
      <c r="K8" s="56"/>
      <c r="M8" s="13"/>
    </row>
    <row r="9" spans="1:13" ht="18" customHeight="1">
      <c r="G9" s="56" t="s">
        <v>11</v>
      </c>
      <c r="H9" s="56"/>
      <c r="I9" s="56"/>
      <c r="J9" s="56"/>
      <c r="K9" s="56"/>
      <c r="M9" s="12"/>
    </row>
    <row r="10" spans="1:13" ht="18" customHeight="1">
      <c r="G10" s="56" t="s">
        <v>12</v>
      </c>
      <c r="H10" s="56"/>
      <c r="I10" s="56"/>
      <c r="J10" s="56"/>
      <c r="K10" s="56"/>
      <c r="M10" s="12"/>
    </row>
    <row r="11" spans="1:13" ht="35.15" customHeight="1"/>
    <row r="12" spans="1:13" s="14" customFormat="1" ht="31.5" customHeight="1">
      <c r="A12" s="57" t="s">
        <v>75</v>
      </c>
      <c r="B12" s="58"/>
      <c r="C12" s="58"/>
      <c r="D12" s="58"/>
      <c r="E12" s="58"/>
      <c r="F12" s="58"/>
      <c r="G12" s="58"/>
      <c r="H12" s="58"/>
      <c r="I12" s="58"/>
      <c r="J12" s="58"/>
      <c r="K12" s="58"/>
    </row>
    <row r="13" spans="1:13" ht="34" customHeight="1"/>
    <row r="14" spans="1:13">
      <c r="B14" s="59" t="s">
        <v>76</v>
      </c>
      <c r="C14" s="59"/>
      <c r="D14" s="59"/>
      <c r="E14" s="59"/>
      <c r="F14" s="59"/>
      <c r="G14" s="59"/>
      <c r="H14" s="59"/>
      <c r="I14" s="59"/>
      <c r="J14" s="59"/>
      <c r="K14" s="15"/>
    </row>
    <row r="15" spans="1:13" ht="15.75" customHeight="1">
      <c r="B15" s="59"/>
      <c r="C15" s="59"/>
      <c r="D15" s="59"/>
      <c r="E15" s="59"/>
      <c r="F15" s="59"/>
      <c r="G15" s="59"/>
      <c r="H15" s="59"/>
      <c r="I15" s="59"/>
      <c r="J15" s="59"/>
    </row>
    <row r="16" spans="1:13" ht="17.5" customHeight="1"/>
    <row r="17" spans="2:10">
      <c r="B17" s="10" t="s">
        <v>13</v>
      </c>
    </row>
    <row r="18" spans="2:10" ht="9.75" customHeight="1"/>
    <row r="19" spans="2:10">
      <c r="D19" s="60" t="s">
        <v>14</v>
      </c>
      <c r="E19" s="60"/>
      <c r="F19" s="60"/>
      <c r="G19" s="60"/>
      <c r="H19" s="43"/>
    </row>
    <row r="20" spans="2:10">
      <c r="D20" s="60"/>
      <c r="E20" s="60"/>
      <c r="F20" s="60"/>
      <c r="G20" s="60"/>
      <c r="H20" s="43"/>
    </row>
    <row r="21" spans="2:10">
      <c r="D21" s="61"/>
      <c r="E21" s="62"/>
      <c r="F21" s="62"/>
      <c r="G21" s="65" t="s">
        <v>15</v>
      </c>
      <c r="H21" s="43"/>
    </row>
    <row r="22" spans="2:10">
      <c r="D22" s="63"/>
      <c r="E22" s="64"/>
      <c r="F22" s="64"/>
      <c r="G22" s="66"/>
      <c r="H22" s="43"/>
    </row>
    <row r="23" spans="2:10">
      <c r="E23" s="44"/>
      <c r="F23" s="13"/>
      <c r="G23" s="44"/>
      <c r="H23" s="44"/>
    </row>
    <row r="24" spans="2:10">
      <c r="E24" s="44"/>
      <c r="F24" s="44"/>
      <c r="G24" s="44"/>
      <c r="H24" s="44"/>
    </row>
    <row r="25" spans="2:10">
      <c r="B25" s="10" t="s">
        <v>16</v>
      </c>
      <c r="C25" s="13"/>
      <c r="D25" s="44"/>
      <c r="E25" s="44"/>
      <c r="F25" s="13"/>
      <c r="G25" s="44"/>
      <c r="H25" s="44"/>
    </row>
    <row r="26" spans="2:10" ht="8.25" customHeight="1">
      <c r="C26" s="13"/>
      <c r="D26" s="44"/>
      <c r="E26" s="44"/>
      <c r="F26" s="13"/>
      <c r="G26" s="44"/>
      <c r="H26" s="44"/>
    </row>
    <row r="27" spans="2:10" ht="22.5" customHeight="1">
      <c r="B27" s="23" t="s">
        <v>17</v>
      </c>
      <c r="C27" s="51" t="s">
        <v>58</v>
      </c>
      <c r="D27" s="52"/>
      <c r="E27" s="23" t="s">
        <v>1</v>
      </c>
      <c r="F27" s="23" t="s">
        <v>3</v>
      </c>
      <c r="G27" s="51" t="s">
        <v>67</v>
      </c>
      <c r="H27" s="52"/>
      <c r="I27" s="51" t="s">
        <v>18</v>
      </c>
      <c r="J27" s="52"/>
    </row>
    <row r="28" spans="2:10" ht="20" customHeight="1">
      <c r="B28" s="16"/>
      <c r="C28" s="67"/>
      <c r="D28" s="68"/>
      <c r="E28" s="17"/>
      <c r="F28" s="17"/>
      <c r="G28" s="69"/>
      <c r="H28" s="70"/>
      <c r="I28" s="71"/>
      <c r="J28" s="72"/>
    </row>
    <row r="29" spans="2:10" ht="20" customHeight="1">
      <c r="B29" s="16"/>
      <c r="C29" s="67"/>
      <c r="D29" s="68"/>
      <c r="E29" s="17"/>
      <c r="F29" s="17"/>
      <c r="G29" s="69"/>
      <c r="H29" s="70"/>
      <c r="I29" s="71"/>
      <c r="J29" s="72"/>
    </row>
    <row r="30" spans="2:10" ht="20" customHeight="1">
      <c r="B30" s="16"/>
      <c r="C30" s="67"/>
      <c r="D30" s="68"/>
      <c r="E30" s="17"/>
      <c r="F30" s="17"/>
      <c r="G30" s="69"/>
      <c r="H30" s="70"/>
      <c r="I30" s="71"/>
      <c r="J30" s="72"/>
    </row>
    <row r="31" spans="2:10" ht="20" customHeight="1">
      <c r="B31" s="16"/>
      <c r="C31" s="67"/>
      <c r="D31" s="68"/>
      <c r="E31" s="17"/>
      <c r="F31" s="17"/>
      <c r="G31" s="69"/>
      <c r="H31" s="70"/>
      <c r="I31" s="71"/>
      <c r="J31" s="72"/>
    </row>
    <row r="32" spans="2:10" ht="20" customHeight="1">
      <c r="B32" s="16"/>
      <c r="C32" s="67"/>
      <c r="D32" s="68"/>
      <c r="E32" s="17"/>
      <c r="F32" s="17"/>
      <c r="G32" s="69"/>
      <c r="H32" s="70"/>
      <c r="I32" s="71"/>
      <c r="J32" s="72"/>
    </row>
    <row r="33" spans="2:10" ht="20" customHeight="1">
      <c r="B33" s="16"/>
      <c r="C33" s="67"/>
      <c r="D33" s="68"/>
      <c r="E33" s="17"/>
      <c r="F33" s="17"/>
      <c r="G33" s="69"/>
      <c r="H33" s="70"/>
      <c r="I33" s="71"/>
      <c r="J33" s="72"/>
    </row>
    <row r="34" spans="2:10" ht="20" customHeight="1">
      <c r="B34" s="16"/>
      <c r="C34" s="67"/>
      <c r="D34" s="68"/>
      <c r="E34" s="17"/>
      <c r="F34" s="17"/>
      <c r="G34" s="69"/>
      <c r="H34" s="70"/>
      <c r="I34" s="71"/>
      <c r="J34" s="72"/>
    </row>
    <row r="35" spans="2:10" ht="20" customHeight="1">
      <c r="B35" s="73"/>
      <c r="C35" s="74"/>
      <c r="D35" s="75"/>
      <c r="E35" s="76" t="s">
        <v>60</v>
      </c>
      <c r="F35" s="77"/>
      <c r="G35" s="69"/>
      <c r="H35" s="70"/>
      <c r="I35" s="71"/>
      <c r="J35" s="72"/>
    </row>
    <row r="36" spans="2:10" ht="24" customHeight="1">
      <c r="B36" s="73"/>
      <c r="C36" s="74"/>
      <c r="D36" s="75"/>
      <c r="E36" s="76" t="s">
        <v>63</v>
      </c>
      <c r="F36" s="77"/>
      <c r="G36" s="78" t="s">
        <v>15</v>
      </c>
      <c r="H36" s="79"/>
      <c r="I36" s="78" t="s">
        <v>15</v>
      </c>
      <c r="J36" s="79"/>
    </row>
    <row r="38" spans="2:10">
      <c r="B38" s="10" t="s">
        <v>9</v>
      </c>
    </row>
    <row r="39" spans="2:10" ht="18" customHeight="1">
      <c r="B39" s="10" t="s">
        <v>64</v>
      </c>
    </row>
    <row r="40" spans="2:10" ht="17" customHeight="1"/>
  </sheetData>
  <mergeCells count="43">
    <mergeCell ref="B36:D36"/>
    <mergeCell ref="E36:F36"/>
    <mergeCell ref="G36:H36"/>
    <mergeCell ref="I36:J36"/>
    <mergeCell ref="C34:D34"/>
    <mergeCell ref="G34:H34"/>
    <mergeCell ref="I34:J34"/>
    <mergeCell ref="B35:D35"/>
    <mergeCell ref="E35:F35"/>
    <mergeCell ref="G35:H35"/>
    <mergeCell ref="I35:J35"/>
    <mergeCell ref="C32:D32"/>
    <mergeCell ref="G32:H32"/>
    <mergeCell ref="I32:J32"/>
    <mergeCell ref="C33:D33"/>
    <mergeCell ref="G33:H33"/>
    <mergeCell ref="I33:J33"/>
    <mergeCell ref="C30:D30"/>
    <mergeCell ref="G30:H30"/>
    <mergeCell ref="I30:J30"/>
    <mergeCell ref="C31:D31"/>
    <mergeCell ref="G31:H31"/>
    <mergeCell ref="I31:J31"/>
    <mergeCell ref="C28:D28"/>
    <mergeCell ref="G28:H28"/>
    <mergeCell ref="I28:J28"/>
    <mergeCell ref="C29:D29"/>
    <mergeCell ref="G29:H29"/>
    <mergeCell ref="I29:J29"/>
    <mergeCell ref="C27:D27"/>
    <mergeCell ref="G27:H27"/>
    <mergeCell ref="I27:J27"/>
    <mergeCell ref="I3:K3"/>
    <mergeCell ref="I4:K4"/>
    <mergeCell ref="A6:D6"/>
    <mergeCell ref="G8:K8"/>
    <mergeCell ref="G9:K9"/>
    <mergeCell ref="G10:K10"/>
    <mergeCell ref="A12:K12"/>
    <mergeCell ref="B14:J15"/>
    <mergeCell ref="D19:G20"/>
    <mergeCell ref="D21:F22"/>
    <mergeCell ref="G21:G22"/>
  </mergeCells>
  <phoneticPr fontId="2"/>
  <pageMargins left="0.7" right="0.7" top="0.75" bottom="0.75" header="0.3" footer="0.3"/>
  <pageSetup paperSize="9" scale="99" orientation="portrait" r:id="rId1"/>
  <rowBreaks count="1" manualBreakCount="1">
    <brk id="40"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9CE97-AF7B-4D82-9394-06D1F473D593}">
  <sheetPr>
    <tabColor theme="5" tint="-0.249977111117893"/>
    <pageSetUpPr fitToPage="1"/>
  </sheetPr>
  <dimension ref="A1:X47"/>
  <sheetViews>
    <sheetView zoomScaleNormal="100" workbookViewId="0">
      <selection activeCell="C14" sqref="C14"/>
    </sheetView>
  </sheetViews>
  <sheetFormatPr defaultColWidth="9" defaultRowHeight="13" outlineLevelCol="1"/>
  <cols>
    <col min="1" max="1" width="3" style="41" customWidth="1"/>
    <col min="2" max="2" width="3.36328125" style="41" customWidth="1"/>
    <col min="3" max="3" width="17.08984375" style="41" customWidth="1"/>
    <col min="4" max="7" width="8.1796875" style="41" customWidth="1"/>
    <col min="8" max="9" width="9.08984375" style="41" customWidth="1"/>
    <col min="10" max="11" width="10.7265625" style="41" customWidth="1"/>
    <col min="12" max="13" width="9.90625" style="41" customWidth="1"/>
    <col min="14" max="14" width="10.6328125" style="41" customWidth="1"/>
    <col min="15" max="15" width="10.08984375" style="41" customWidth="1"/>
    <col min="16" max="16" width="3.81640625" style="41" customWidth="1"/>
    <col min="17" max="17" width="9.08984375" style="41" hidden="1" customWidth="1" outlineLevel="1"/>
    <col min="18" max="18" width="3.81640625" style="41" hidden="1" customWidth="1" outlineLevel="1"/>
    <col min="19" max="19" width="10.08984375" style="41" customWidth="1" collapsed="1"/>
    <col min="20" max="20" width="4.6328125" style="41" customWidth="1"/>
    <col min="21" max="25" width="9.6328125" style="41" customWidth="1"/>
    <col min="26" max="26" width="7.6328125" style="41" customWidth="1"/>
    <col min="27" max="16384" width="9" style="41"/>
  </cols>
  <sheetData>
    <row r="1" spans="1:24" ht="13" customHeight="1">
      <c r="A1" s="18"/>
    </row>
    <row r="2" spans="1:24" ht="19" customHeight="1">
      <c r="A2" s="26"/>
      <c r="B2" s="26" t="s">
        <v>73</v>
      </c>
      <c r="C2" s="26"/>
      <c r="D2" s="26"/>
      <c r="E2" s="26"/>
      <c r="F2" s="26"/>
      <c r="G2" s="26"/>
      <c r="H2" s="26"/>
      <c r="I2" s="26"/>
      <c r="J2" s="26"/>
      <c r="K2" s="26"/>
      <c r="L2" s="26"/>
      <c r="M2" s="26"/>
      <c r="N2" s="26"/>
      <c r="O2" s="26"/>
      <c r="P2" s="26"/>
      <c r="Q2" s="26"/>
      <c r="R2" s="26"/>
      <c r="S2" s="80"/>
      <c r="T2" s="80"/>
    </row>
    <row r="3" spans="1:24" ht="7.5" customHeight="1">
      <c r="A3" s="26"/>
      <c r="B3" s="26"/>
      <c r="C3" s="26"/>
      <c r="D3" s="26"/>
      <c r="E3" s="26"/>
      <c r="F3" s="26"/>
      <c r="G3" s="26"/>
      <c r="H3" s="26"/>
      <c r="I3" s="26"/>
      <c r="J3" s="26"/>
      <c r="K3" s="26"/>
      <c r="L3" s="26"/>
      <c r="M3" s="26"/>
      <c r="N3" s="26"/>
      <c r="O3" s="26"/>
      <c r="P3" s="26"/>
      <c r="Q3" s="26"/>
      <c r="R3" s="26"/>
      <c r="S3" s="26"/>
      <c r="T3" s="26"/>
    </row>
    <row r="4" spans="1:24" ht="13.5" customHeight="1">
      <c r="A4" s="26"/>
      <c r="B4" s="26"/>
      <c r="C4" s="26"/>
      <c r="D4" s="26"/>
      <c r="E4" s="26"/>
      <c r="F4" s="26"/>
      <c r="G4" s="26"/>
      <c r="H4" s="26"/>
      <c r="I4" s="26"/>
      <c r="J4" s="26"/>
      <c r="K4" s="26"/>
      <c r="L4" s="26"/>
      <c r="M4" s="26"/>
      <c r="N4" s="26"/>
      <c r="O4" s="26"/>
      <c r="P4" s="26"/>
      <c r="Q4" s="26"/>
      <c r="R4" s="26"/>
      <c r="S4" s="26"/>
      <c r="T4" s="26"/>
    </row>
    <row r="5" spans="1:24" s="45" customFormat="1" ht="19.5" customHeight="1">
      <c r="A5" s="27"/>
      <c r="B5" s="81" t="s">
        <v>0</v>
      </c>
      <c r="C5" s="84" t="s">
        <v>19</v>
      </c>
      <c r="D5" s="85" t="s">
        <v>20</v>
      </c>
      <c r="E5" s="86"/>
      <c r="F5" s="86"/>
      <c r="G5" s="81" t="s">
        <v>30</v>
      </c>
      <c r="H5" s="81" t="s">
        <v>40</v>
      </c>
      <c r="I5" s="81" t="s">
        <v>41</v>
      </c>
      <c r="J5" s="81" t="s">
        <v>54</v>
      </c>
      <c r="K5" s="81" t="s">
        <v>51</v>
      </c>
      <c r="L5" s="87" t="s">
        <v>42</v>
      </c>
      <c r="M5" s="89" t="s">
        <v>43</v>
      </c>
      <c r="N5" s="87" t="s">
        <v>38</v>
      </c>
      <c r="O5" s="84" t="s">
        <v>39</v>
      </c>
      <c r="P5" s="91"/>
      <c r="Q5" s="84" t="s">
        <v>57</v>
      </c>
      <c r="R5" s="94"/>
      <c r="S5" s="95" t="s">
        <v>37</v>
      </c>
      <c r="T5" s="95"/>
      <c r="U5" s="41"/>
      <c r="V5" s="41"/>
      <c r="W5" s="41"/>
      <c r="X5" s="41"/>
    </row>
    <row r="6" spans="1:24" s="45" customFormat="1" ht="55.5" customHeight="1">
      <c r="A6" s="27"/>
      <c r="B6" s="82"/>
      <c r="C6" s="82"/>
      <c r="D6" s="103" t="s">
        <v>1</v>
      </c>
      <c r="E6" s="87" t="s">
        <v>2</v>
      </c>
      <c r="F6" s="103" t="s">
        <v>3</v>
      </c>
      <c r="G6" s="82"/>
      <c r="H6" s="82"/>
      <c r="I6" s="82"/>
      <c r="J6" s="82"/>
      <c r="K6" s="82"/>
      <c r="L6" s="88"/>
      <c r="M6" s="90"/>
      <c r="N6" s="88"/>
      <c r="O6" s="92"/>
      <c r="P6" s="93"/>
      <c r="Q6" s="92"/>
      <c r="R6" s="93"/>
      <c r="S6" s="96"/>
      <c r="T6" s="96"/>
      <c r="U6" s="46"/>
      <c r="V6" s="46"/>
      <c r="W6" s="46"/>
      <c r="X6" s="46"/>
    </row>
    <row r="7" spans="1:24" ht="13" customHeight="1">
      <c r="A7" s="27"/>
      <c r="B7" s="82"/>
      <c r="C7" s="82"/>
      <c r="D7" s="104"/>
      <c r="E7" s="88"/>
      <c r="F7" s="104"/>
      <c r="G7" s="82"/>
      <c r="H7" s="47"/>
      <c r="I7" s="47"/>
      <c r="J7" s="47" t="s">
        <v>31</v>
      </c>
      <c r="K7" s="47" t="s">
        <v>32</v>
      </c>
      <c r="L7" s="47" t="s">
        <v>33</v>
      </c>
      <c r="M7" s="47" t="s">
        <v>34</v>
      </c>
      <c r="N7" s="47" t="s">
        <v>35</v>
      </c>
      <c r="O7" s="107" t="s">
        <v>36</v>
      </c>
      <c r="P7" s="108"/>
      <c r="Q7" s="107" t="s">
        <v>59</v>
      </c>
      <c r="R7" s="108"/>
      <c r="S7" s="97" t="s">
        <v>59</v>
      </c>
      <c r="T7" s="97"/>
    </row>
    <row r="8" spans="1:24" ht="13" customHeight="1">
      <c r="A8" s="27"/>
      <c r="B8" s="83"/>
      <c r="C8" s="83"/>
      <c r="D8" s="105"/>
      <c r="E8" s="106"/>
      <c r="F8" s="105"/>
      <c r="G8" s="83"/>
      <c r="H8" s="48" t="s">
        <v>44</v>
      </c>
      <c r="I8" s="48" t="s">
        <v>5</v>
      </c>
      <c r="J8" s="48" t="s">
        <v>4</v>
      </c>
      <c r="K8" s="48" t="s">
        <v>22</v>
      </c>
      <c r="L8" s="48" t="s">
        <v>6</v>
      </c>
      <c r="M8" s="48" t="s">
        <v>6</v>
      </c>
      <c r="N8" s="48" t="s">
        <v>6</v>
      </c>
      <c r="O8" s="98" t="s">
        <v>6</v>
      </c>
      <c r="P8" s="99"/>
      <c r="Q8" s="98" t="s">
        <v>6</v>
      </c>
      <c r="R8" s="99"/>
      <c r="S8" s="100" t="s">
        <v>7</v>
      </c>
      <c r="T8" s="100"/>
    </row>
    <row r="9" spans="1:24" ht="13" customHeight="1">
      <c r="A9" s="27"/>
      <c r="B9" s="3" t="str">
        <f>IF(C9="","",1)</f>
        <v/>
      </c>
      <c r="C9" s="32"/>
      <c r="D9" s="32"/>
      <c r="E9" s="32"/>
      <c r="F9" s="32"/>
      <c r="G9" s="32"/>
      <c r="H9" s="20"/>
      <c r="I9" s="20"/>
      <c r="J9" s="21"/>
      <c r="K9" s="3"/>
      <c r="L9" s="19"/>
      <c r="M9" s="19"/>
      <c r="N9" s="4">
        <f t="shared" ref="N9:N20" si="0">M9-L9</f>
        <v>0</v>
      </c>
      <c r="O9" s="5">
        <f t="shared" ref="O9:O20" si="1">K9*N9</f>
        <v>0</v>
      </c>
      <c r="P9" s="33"/>
      <c r="Q9" s="6">
        <f t="shared" ref="Q9:Q20" si="2">ROUNDDOWN(O9/6,0)</f>
        <v>0</v>
      </c>
      <c r="R9" s="6"/>
      <c r="S9" s="5">
        <f t="shared" ref="S9:S20" si="3">ROUNDDOWN(Q9/1000,0)</f>
        <v>0</v>
      </c>
      <c r="T9" s="33"/>
    </row>
    <row r="10" spans="1:24" ht="13" customHeight="1">
      <c r="A10" s="27"/>
      <c r="B10" s="3" t="str">
        <f>IF(C10="","",MAX(B$9:B9)+1)</f>
        <v/>
      </c>
      <c r="C10" s="32"/>
      <c r="D10" s="32"/>
      <c r="E10" s="32"/>
      <c r="F10" s="32"/>
      <c r="G10" s="32"/>
      <c r="H10" s="20"/>
      <c r="I10" s="20"/>
      <c r="J10" s="21"/>
      <c r="K10" s="3"/>
      <c r="L10" s="19"/>
      <c r="M10" s="19"/>
      <c r="N10" s="4">
        <f t="shared" si="0"/>
        <v>0</v>
      </c>
      <c r="O10" s="5">
        <f t="shared" si="1"/>
        <v>0</v>
      </c>
      <c r="P10" s="33"/>
      <c r="Q10" s="6">
        <f t="shared" si="2"/>
        <v>0</v>
      </c>
      <c r="R10" s="6"/>
      <c r="S10" s="5">
        <f t="shared" si="3"/>
        <v>0</v>
      </c>
      <c r="T10" s="33"/>
    </row>
    <row r="11" spans="1:24" ht="13" customHeight="1">
      <c r="A11" s="27"/>
      <c r="B11" s="3" t="str">
        <f>IF(C11="","",MAX(B$9:B10)+1)</f>
        <v/>
      </c>
      <c r="C11" s="32"/>
      <c r="D11" s="32"/>
      <c r="E11" s="32"/>
      <c r="F11" s="32"/>
      <c r="G11" s="32"/>
      <c r="H11" s="20"/>
      <c r="I11" s="20"/>
      <c r="J11" s="21"/>
      <c r="K11" s="3"/>
      <c r="L11" s="19"/>
      <c r="M11" s="19"/>
      <c r="N11" s="4">
        <f t="shared" si="0"/>
        <v>0</v>
      </c>
      <c r="O11" s="5">
        <f t="shared" si="1"/>
        <v>0</v>
      </c>
      <c r="P11" s="33"/>
      <c r="Q11" s="6">
        <f t="shared" si="2"/>
        <v>0</v>
      </c>
      <c r="R11" s="6"/>
      <c r="S11" s="5">
        <f t="shared" si="3"/>
        <v>0</v>
      </c>
      <c r="T11" s="33"/>
    </row>
    <row r="12" spans="1:24" ht="13" customHeight="1">
      <c r="A12" s="27"/>
      <c r="B12" s="3" t="str">
        <f>IF(C12="","",MAX(B$9:B11)+1)</f>
        <v/>
      </c>
      <c r="C12" s="32"/>
      <c r="D12" s="32"/>
      <c r="E12" s="32"/>
      <c r="F12" s="32"/>
      <c r="G12" s="32"/>
      <c r="H12" s="20"/>
      <c r="I12" s="20"/>
      <c r="J12" s="21"/>
      <c r="K12" s="3"/>
      <c r="L12" s="19"/>
      <c r="M12" s="19"/>
      <c r="N12" s="4">
        <f t="shared" si="0"/>
        <v>0</v>
      </c>
      <c r="O12" s="5">
        <f t="shared" si="1"/>
        <v>0</v>
      </c>
      <c r="P12" s="33"/>
      <c r="Q12" s="6">
        <f t="shared" si="2"/>
        <v>0</v>
      </c>
      <c r="R12" s="6"/>
      <c r="S12" s="5">
        <f t="shared" si="3"/>
        <v>0</v>
      </c>
      <c r="T12" s="33"/>
    </row>
    <row r="13" spans="1:24" ht="13" customHeight="1">
      <c r="A13" s="27"/>
      <c r="B13" s="3" t="str">
        <f>IF(C13="","",MAX(B$9:B12)+1)</f>
        <v/>
      </c>
      <c r="C13" s="32"/>
      <c r="D13" s="32"/>
      <c r="E13" s="32"/>
      <c r="F13" s="32"/>
      <c r="G13" s="32"/>
      <c r="H13" s="20"/>
      <c r="I13" s="20"/>
      <c r="J13" s="21"/>
      <c r="K13" s="3"/>
      <c r="L13" s="19"/>
      <c r="M13" s="19"/>
      <c r="N13" s="4">
        <f t="shared" si="0"/>
        <v>0</v>
      </c>
      <c r="O13" s="5">
        <f t="shared" si="1"/>
        <v>0</v>
      </c>
      <c r="P13" s="33"/>
      <c r="Q13" s="6">
        <f t="shared" si="2"/>
        <v>0</v>
      </c>
      <c r="R13" s="6"/>
      <c r="S13" s="5">
        <f t="shared" si="3"/>
        <v>0</v>
      </c>
      <c r="T13" s="33"/>
    </row>
    <row r="14" spans="1:24" ht="13" customHeight="1">
      <c r="A14" s="27"/>
      <c r="B14" s="3" t="str">
        <f>IF(C14="","",MAX(B$9:B13)+1)</f>
        <v/>
      </c>
      <c r="C14" s="32"/>
      <c r="D14" s="32"/>
      <c r="E14" s="32"/>
      <c r="F14" s="32"/>
      <c r="G14" s="32"/>
      <c r="H14" s="20"/>
      <c r="I14" s="20"/>
      <c r="J14" s="21"/>
      <c r="K14" s="3"/>
      <c r="L14" s="19"/>
      <c r="M14" s="19"/>
      <c r="N14" s="4">
        <f t="shared" si="0"/>
        <v>0</v>
      </c>
      <c r="O14" s="5">
        <f t="shared" si="1"/>
        <v>0</v>
      </c>
      <c r="P14" s="33"/>
      <c r="Q14" s="6">
        <f t="shared" si="2"/>
        <v>0</v>
      </c>
      <c r="R14" s="6"/>
      <c r="S14" s="5">
        <f t="shared" si="3"/>
        <v>0</v>
      </c>
      <c r="T14" s="33"/>
    </row>
    <row r="15" spans="1:24" ht="13" customHeight="1">
      <c r="A15" s="27"/>
      <c r="B15" s="3" t="str">
        <f>IF(C15="","",MAX(B$9:B14)+1)</f>
        <v/>
      </c>
      <c r="C15" s="32"/>
      <c r="D15" s="32"/>
      <c r="E15" s="32"/>
      <c r="F15" s="32"/>
      <c r="G15" s="32"/>
      <c r="H15" s="20"/>
      <c r="I15" s="20"/>
      <c r="J15" s="21"/>
      <c r="K15" s="3"/>
      <c r="L15" s="19"/>
      <c r="M15" s="19"/>
      <c r="N15" s="4">
        <f t="shared" si="0"/>
        <v>0</v>
      </c>
      <c r="O15" s="5">
        <f t="shared" si="1"/>
        <v>0</v>
      </c>
      <c r="P15" s="33"/>
      <c r="Q15" s="6">
        <f t="shared" si="2"/>
        <v>0</v>
      </c>
      <c r="R15" s="6"/>
      <c r="S15" s="5">
        <f t="shared" si="3"/>
        <v>0</v>
      </c>
      <c r="T15" s="33"/>
    </row>
    <row r="16" spans="1:24" ht="13" customHeight="1">
      <c r="A16" s="27"/>
      <c r="B16" s="3" t="str">
        <f>IF(C16="","",MAX(B$9:B15)+1)</f>
        <v/>
      </c>
      <c r="C16" s="32"/>
      <c r="D16" s="32"/>
      <c r="E16" s="32"/>
      <c r="F16" s="32"/>
      <c r="G16" s="32"/>
      <c r="H16" s="20"/>
      <c r="I16" s="20"/>
      <c r="J16" s="21"/>
      <c r="K16" s="3"/>
      <c r="L16" s="19"/>
      <c r="M16" s="19"/>
      <c r="N16" s="4">
        <f t="shared" si="0"/>
        <v>0</v>
      </c>
      <c r="O16" s="5">
        <f t="shared" si="1"/>
        <v>0</v>
      </c>
      <c r="P16" s="33"/>
      <c r="Q16" s="6">
        <f t="shared" si="2"/>
        <v>0</v>
      </c>
      <c r="R16" s="6"/>
      <c r="S16" s="5">
        <f t="shared" si="3"/>
        <v>0</v>
      </c>
      <c r="T16" s="33"/>
    </row>
    <row r="17" spans="1:20" ht="13" customHeight="1">
      <c r="A17" s="27"/>
      <c r="B17" s="3" t="str">
        <f>IF(C17="","",MAX(B$9:B16)+1)</f>
        <v/>
      </c>
      <c r="C17" s="32"/>
      <c r="D17" s="32"/>
      <c r="E17" s="32"/>
      <c r="F17" s="32"/>
      <c r="G17" s="32"/>
      <c r="H17" s="20"/>
      <c r="I17" s="20"/>
      <c r="J17" s="21"/>
      <c r="K17" s="3"/>
      <c r="L17" s="19"/>
      <c r="M17" s="19"/>
      <c r="N17" s="4">
        <f t="shared" si="0"/>
        <v>0</v>
      </c>
      <c r="O17" s="5">
        <f t="shared" si="1"/>
        <v>0</v>
      </c>
      <c r="P17" s="33"/>
      <c r="Q17" s="6">
        <f t="shared" si="2"/>
        <v>0</v>
      </c>
      <c r="R17" s="6"/>
      <c r="S17" s="5">
        <f t="shared" si="3"/>
        <v>0</v>
      </c>
      <c r="T17" s="33"/>
    </row>
    <row r="18" spans="1:20" ht="13" customHeight="1">
      <c r="A18" s="27"/>
      <c r="B18" s="3" t="str">
        <f>IF(C18="","",MAX(B$9:B17)+1)</f>
        <v/>
      </c>
      <c r="C18" s="32"/>
      <c r="D18" s="32"/>
      <c r="E18" s="32"/>
      <c r="F18" s="32"/>
      <c r="G18" s="32"/>
      <c r="H18" s="20"/>
      <c r="I18" s="20"/>
      <c r="J18" s="21"/>
      <c r="K18" s="3"/>
      <c r="L18" s="19"/>
      <c r="M18" s="19"/>
      <c r="N18" s="4">
        <f t="shared" si="0"/>
        <v>0</v>
      </c>
      <c r="O18" s="5">
        <f t="shared" si="1"/>
        <v>0</v>
      </c>
      <c r="P18" s="33"/>
      <c r="Q18" s="6">
        <f t="shared" si="2"/>
        <v>0</v>
      </c>
      <c r="R18" s="6"/>
      <c r="S18" s="5">
        <f t="shared" si="3"/>
        <v>0</v>
      </c>
      <c r="T18" s="33"/>
    </row>
    <row r="19" spans="1:20" ht="13" customHeight="1">
      <c r="A19" s="27"/>
      <c r="B19" s="3" t="str">
        <f>IF(C19="","",MAX(B$9:B18)+1)</f>
        <v/>
      </c>
      <c r="C19" s="32"/>
      <c r="D19" s="32"/>
      <c r="E19" s="32"/>
      <c r="F19" s="32"/>
      <c r="G19" s="32"/>
      <c r="H19" s="20"/>
      <c r="I19" s="20"/>
      <c r="J19" s="21"/>
      <c r="K19" s="3"/>
      <c r="L19" s="19"/>
      <c r="M19" s="19"/>
      <c r="N19" s="4">
        <f t="shared" si="0"/>
        <v>0</v>
      </c>
      <c r="O19" s="5">
        <f t="shared" si="1"/>
        <v>0</v>
      </c>
      <c r="P19" s="33"/>
      <c r="Q19" s="6">
        <f t="shared" si="2"/>
        <v>0</v>
      </c>
      <c r="R19" s="6"/>
      <c r="S19" s="5">
        <f t="shared" si="3"/>
        <v>0</v>
      </c>
      <c r="T19" s="33"/>
    </row>
    <row r="20" spans="1:20" ht="13" customHeight="1">
      <c r="A20" s="27"/>
      <c r="B20" s="3" t="str">
        <f>IF(C20="","",MAX(B$9:B19)+1)</f>
        <v/>
      </c>
      <c r="C20" s="32"/>
      <c r="D20" s="32"/>
      <c r="E20" s="32"/>
      <c r="F20" s="32"/>
      <c r="G20" s="32"/>
      <c r="H20" s="20"/>
      <c r="I20" s="20"/>
      <c r="J20" s="21"/>
      <c r="K20" s="3"/>
      <c r="L20" s="19"/>
      <c r="M20" s="19"/>
      <c r="N20" s="4">
        <f t="shared" si="0"/>
        <v>0</v>
      </c>
      <c r="O20" s="5">
        <f t="shared" si="1"/>
        <v>0</v>
      </c>
      <c r="P20" s="33"/>
      <c r="Q20" s="6">
        <f t="shared" si="2"/>
        <v>0</v>
      </c>
      <c r="R20" s="6"/>
      <c r="S20" s="5">
        <f t="shared" si="3"/>
        <v>0</v>
      </c>
      <c r="T20" s="33"/>
    </row>
    <row r="21" spans="1:20" ht="13" customHeight="1">
      <c r="A21" s="27"/>
      <c r="B21" s="3" t="str">
        <f>IF(C21="","",MAX(B$9:B20)+1)</f>
        <v/>
      </c>
      <c r="C21" s="32"/>
      <c r="D21" s="32"/>
      <c r="E21" s="32"/>
      <c r="F21" s="32"/>
      <c r="G21" s="32"/>
      <c r="H21" s="20"/>
      <c r="I21" s="20"/>
      <c r="J21" s="21"/>
      <c r="K21" s="3"/>
      <c r="L21" s="19"/>
      <c r="M21" s="19"/>
      <c r="N21" s="4">
        <f t="shared" ref="N21:N33" si="4">M21-L21</f>
        <v>0</v>
      </c>
      <c r="O21" s="5">
        <f t="shared" ref="O21:O33" si="5">K21*N21</f>
        <v>0</v>
      </c>
      <c r="P21" s="33"/>
      <c r="Q21" s="6">
        <f t="shared" ref="Q21:Q33" si="6">ROUNDDOWN(O21/6,0)</f>
        <v>0</v>
      </c>
      <c r="R21" s="6"/>
      <c r="S21" s="5">
        <f t="shared" ref="S21:S33" si="7">ROUNDDOWN(Q21/1000,0)</f>
        <v>0</v>
      </c>
      <c r="T21" s="33"/>
    </row>
    <row r="22" spans="1:20" ht="13" customHeight="1">
      <c r="A22" s="27"/>
      <c r="B22" s="3" t="str">
        <f>IF(C22="","",MAX(B$9:B21)+1)</f>
        <v/>
      </c>
      <c r="C22" s="32"/>
      <c r="D22" s="32"/>
      <c r="E22" s="32"/>
      <c r="F22" s="32"/>
      <c r="G22" s="32"/>
      <c r="H22" s="20"/>
      <c r="I22" s="20"/>
      <c r="J22" s="21"/>
      <c r="K22" s="3"/>
      <c r="L22" s="19"/>
      <c r="M22" s="19"/>
      <c r="N22" s="4">
        <f t="shared" si="4"/>
        <v>0</v>
      </c>
      <c r="O22" s="5">
        <f t="shared" si="5"/>
        <v>0</v>
      </c>
      <c r="P22" s="33"/>
      <c r="Q22" s="6">
        <f t="shared" si="6"/>
        <v>0</v>
      </c>
      <c r="R22" s="6"/>
      <c r="S22" s="5">
        <f t="shared" si="7"/>
        <v>0</v>
      </c>
      <c r="T22" s="33"/>
    </row>
    <row r="23" spans="1:20" ht="13" customHeight="1">
      <c r="A23" s="27"/>
      <c r="B23" s="3" t="str">
        <f>IF(C23="","",MAX(B$9:B22)+1)</f>
        <v/>
      </c>
      <c r="C23" s="32"/>
      <c r="D23" s="32"/>
      <c r="E23" s="32"/>
      <c r="F23" s="32"/>
      <c r="G23" s="32"/>
      <c r="H23" s="20"/>
      <c r="I23" s="20"/>
      <c r="J23" s="21"/>
      <c r="K23" s="3"/>
      <c r="L23" s="19"/>
      <c r="M23" s="19"/>
      <c r="N23" s="4">
        <f t="shared" si="4"/>
        <v>0</v>
      </c>
      <c r="O23" s="5">
        <f t="shared" si="5"/>
        <v>0</v>
      </c>
      <c r="P23" s="33"/>
      <c r="Q23" s="6">
        <f t="shared" si="6"/>
        <v>0</v>
      </c>
      <c r="R23" s="6"/>
      <c r="S23" s="5">
        <f t="shared" si="7"/>
        <v>0</v>
      </c>
      <c r="T23" s="33"/>
    </row>
    <row r="24" spans="1:20" ht="13" customHeight="1">
      <c r="A24" s="27"/>
      <c r="B24" s="3" t="str">
        <f>IF(C24="","",MAX(B$9:B23)+1)</f>
        <v/>
      </c>
      <c r="C24" s="32"/>
      <c r="D24" s="32"/>
      <c r="E24" s="32"/>
      <c r="F24" s="32"/>
      <c r="G24" s="32"/>
      <c r="H24" s="20"/>
      <c r="I24" s="20"/>
      <c r="J24" s="21"/>
      <c r="K24" s="3"/>
      <c r="L24" s="19"/>
      <c r="M24" s="19"/>
      <c r="N24" s="4">
        <f t="shared" si="4"/>
        <v>0</v>
      </c>
      <c r="O24" s="5">
        <f t="shared" si="5"/>
        <v>0</v>
      </c>
      <c r="P24" s="33"/>
      <c r="Q24" s="6">
        <f t="shared" si="6"/>
        <v>0</v>
      </c>
      <c r="R24" s="6"/>
      <c r="S24" s="5">
        <f t="shared" si="7"/>
        <v>0</v>
      </c>
      <c r="T24" s="33"/>
    </row>
    <row r="25" spans="1:20" ht="13" customHeight="1">
      <c r="A25" s="27"/>
      <c r="B25" s="3" t="str">
        <f>IF(C25="","",MAX(B$9:B24)+1)</f>
        <v/>
      </c>
      <c r="C25" s="32"/>
      <c r="D25" s="32"/>
      <c r="E25" s="32"/>
      <c r="F25" s="32"/>
      <c r="G25" s="32"/>
      <c r="H25" s="20"/>
      <c r="I25" s="20"/>
      <c r="J25" s="21"/>
      <c r="K25" s="3"/>
      <c r="L25" s="19"/>
      <c r="M25" s="19"/>
      <c r="N25" s="4">
        <f t="shared" si="4"/>
        <v>0</v>
      </c>
      <c r="O25" s="5">
        <f t="shared" si="5"/>
        <v>0</v>
      </c>
      <c r="P25" s="33"/>
      <c r="Q25" s="6">
        <f t="shared" si="6"/>
        <v>0</v>
      </c>
      <c r="R25" s="6"/>
      <c r="S25" s="5">
        <f t="shared" si="7"/>
        <v>0</v>
      </c>
      <c r="T25" s="33"/>
    </row>
    <row r="26" spans="1:20" ht="13" customHeight="1">
      <c r="A26" s="27"/>
      <c r="B26" s="3" t="str">
        <f>IF(C26="","",MAX(B$9:B25)+1)</f>
        <v/>
      </c>
      <c r="C26" s="32"/>
      <c r="D26" s="32"/>
      <c r="E26" s="32"/>
      <c r="F26" s="32"/>
      <c r="G26" s="32"/>
      <c r="H26" s="20"/>
      <c r="I26" s="20"/>
      <c r="J26" s="21"/>
      <c r="K26" s="3"/>
      <c r="L26" s="19"/>
      <c r="M26" s="19"/>
      <c r="N26" s="4">
        <f t="shared" si="4"/>
        <v>0</v>
      </c>
      <c r="O26" s="5">
        <f t="shared" si="5"/>
        <v>0</v>
      </c>
      <c r="P26" s="33"/>
      <c r="Q26" s="6">
        <f t="shared" si="6"/>
        <v>0</v>
      </c>
      <c r="R26" s="6"/>
      <c r="S26" s="5">
        <f t="shared" si="7"/>
        <v>0</v>
      </c>
      <c r="T26" s="33"/>
    </row>
    <row r="27" spans="1:20" ht="13" customHeight="1">
      <c r="A27" s="27"/>
      <c r="B27" s="3" t="str">
        <f>IF(C27="","",MAX(B$9:B26)+1)</f>
        <v/>
      </c>
      <c r="C27" s="32"/>
      <c r="D27" s="32"/>
      <c r="E27" s="32"/>
      <c r="F27" s="32"/>
      <c r="G27" s="32"/>
      <c r="H27" s="20"/>
      <c r="I27" s="20"/>
      <c r="J27" s="21"/>
      <c r="K27" s="3"/>
      <c r="L27" s="19"/>
      <c r="M27" s="19"/>
      <c r="N27" s="4">
        <f t="shared" si="4"/>
        <v>0</v>
      </c>
      <c r="O27" s="5">
        <f t="shared" si="5"/>
        <v>0</v>
      </c>
      <c r="P27" s="33"/>
      <c r="Q27" s="6">
        <f t="shared" si="6"/>
        <v>0</v>
      </c>
      <c r="R27" s="6"/>
      <c r="S27" s="5">
        <f t="shared" si="7"/>
        <v>0</v>
      </c>
      <c r="T27" s="33"/>
    </row>
    <row r="28" spans="1:20" ht="13" customHeight="1">
      <c r="A28" s="27"/>
      <c r="B28" s="3" t="str">
        <f>IF(C28="","",MAX(B$9:B27)+1)</f>
        <v/>
      </c>
      <c r="C28" s="32"/>
      <c r="D28" s="32"/>
      <c r="E28" s="32"/>
      <c r="F28" s="32"/>
      <c r="G28" s="32"/>
      <c r="H28" s="20"/>
      <c r="I28" s="20"/>
      <c r="J28" s="21"/>
      <c r="K28" s="3"/>
      <c r="L28" s="19"/>
      <c r="M28" s="19"/>
      <c r="N28" s="4">
        <f t="shared" si="4"/>
        <v>0</v>
      </c>
      <c r="O28" s="5">
        <f t="shared" si="5"/>
        <v>0</v>
      </c>
      <c r="P28" s="33"/>
      <c r="Q28" s="6">
        <f t="shared" si="6"/>
        <v>0</v>
      </c>
      <c r="R28" s="6"/>
      <c r="S28" s="5">
        <f t="shared" si="7"/>
        <v>0</v>
      </c>
      <c r="T28" s="33"/>
    </row>
    <row r="29" spans="1:20" ht="13" customHeight="1">
      <c r="A29" s="27"/>
      <c r="B29" s="3" t="str">
        <f>IF(C29="","",MAX(B$9:B28)+1)</f>
        <v/>
      </c>
      <c r="C29" s="32"/>
      <c r="D29" s="32"/>
      <c r="E29" s="32"/>
      <c r="F29" s="32"/>
      <c r="G29" s="32"/>
      <c r="H29" s="20"/>
      <c r="I29" s="20"/>
      <c r="J29" s="21"/>
      <c r="K29" s="3"/>
      <c r="L29" s="19"/>
      <c r="M29" s="19"/>
      <c r="N29" s="4">
        <f t="shared" si="4"/>
        <v>0</v>
      </c>
      <c r="O29" s="5">
        <f t="shared" si="5"/>
        <v>0</v>
      </c>
      <c r="P29" s="33"/>
      <c r="Q29" s="6">
        <f t="shared" si="6"/>
        <v>0</v>
      </c>
      <c r="R29" s="6"/>
      <c r="S29" s="5">
        <f t="shared" si="7"/>
        <v>0</v>
      </c>
      <c r="T29" s="33"/>
    </row>
    <row r="30" spans="1:20" ht="13" customHeight="1">
      <c r="A30" s="27"/>
      <c r="B30" s="3" t="str">
        <f>IF(C30="","",MAX(B$9:B29)+1)</f>
        <v/>
      </c>
      <c r="C30" s="32"/>
      <c r="D30" s="32"/>
      <c r="E30" s="32"/>
      <c r="F30" s="32"/>
      <c r="G30" s="32"/>
      <c r="H30" s="20"/>
      <c r="I30" s="20"/>
      <c r="J30" s="21"/>
      <c r="K30" s="3"/>
      <c r="L30" s="19"/>
      <c r="M30" s="19"/>
      <c r="N30" s="4">
        <f t="shared" si="4"/>
        <v>0</v>
      </c>
      <c r="O30" s="5">
        <f t="shared" si="5"/>
        <v>0</v>
      </c>
      <c r="P30" s="33"/>
      <c r="Q30" s="6">
        <f t="shared" si="6"/>
        <v>0</v>
      </c>
      <c r="R30" s="6"/>
      <c r="S30" s="5">
        <f t="shared" si="7"/>
        <v>0</v>
      </c>
      <c r="T30" s="33"/>
    </row>
    <row r="31" spans="1:20" ht="13" customHeight="1">
      <c r="A31" s="27"/>
      <c r="B31" s="3" t="str">
        <f>IF(C31="","",MAX(B$9:B30)+1)</f>
        <v/>
      </c>
      <c r="C31" s="32"/>
      <c r="D31" s="32"/>
      <c r="E31" s="32"/>
      <c r="F31" s="32"/>
      <c r="G31" s="32"/>
      <c r="H31" s="20"/>
      <c r="I31" s="20"/>
      <c r="J31" s="21"/>
      <c r="K31" s="3"/>
      <c r="L31" s="19"/>
      <c r="M31" s="19"/>
      <c r="N31" s="4">
        <f t="shared" si="4"/>
        <v>0</v>
      </c>
      <c r="O31" s="5">
        <f t="shared" si="5"/>
        <v>0</v>
      </c>
      <c r="P31" s="33"/>
      <c r="Q31" s="6">
        <f t="shared" si="6"/>
        <v>0</v>
      </c>
      <c r="R31" s="6"/>
      <c r="S31" s="5">
        <f t="shared" si="7"/>
        <v>0</v>
      </c>
      <c r="T31" s="33"/>
    </row>
    <row r="32" spans="1:20" ht="13" customHeight="1">
      <c r="A32" s="27"/>
      <c r="B32" s="3" t="str">
        <f>IF(C32="","",MAX(B$9:B31)+1)</f>
        <v/>
      </c>
      <c r="C32" s="32"/>
      <c r="D32" s="32"/>
      <c r="E32" s="32"/>
      <c r="F32" s="32"/>
      <c r="G32" s="32"/>
      <c r="H32" s="20"/>
      <c r="I32" s="20"/>
      <c r="J32" s="21"/>
      <c r="K32" s="3"/>
      <c r="L32" s="19"/>
      <c r="M32" s="19"/>
      <c r="N32" s="4">
        <f t="shared" si="4"/>
        <v>0</v>
      </c>
      <c r="O32" s="5">
        <f t="shared" si="5"/>
        <v>0</v>
      </c>
      <c r="P32" s="33"/>
      <c r="Q32" s="6">
        <f t="shared" si="6"/>
        <v>0</v>
      </c>
      <c r="R32" s="6"/>
      <c r="S32" s="5">
        <f t="shared" si="7"/>
        <v>0</v>
      </c>
      <c r="T32" s="33"/>
    </row>
    <row r="33" spans="1:20" ht="13" customHeight="1">
      <c r="A33" s="27"/>
      <c r="B33" s="3" t="str">
        <f>IF(C33="","",MAX(B$9:B32)+1)</f>
        <v/>
      </c>
      <c r="C33" s="32"/>
      <c r="D33" s="32"/>
      <c r="E33" s="32"/>
      <c r="F33" s="32"/>
      <c r="G33" s="32"/>
      <c r="H33" s="20"/>
      <c r="I33" s="20"/>
      <c r="J33" s="21"/>
      <c r="K33" s="3"/>
      <c r="L33" s="19"/>
      <c r="M33" s="19"/>
      <c r="N33" s="4">
        <f t="shared" si="4"/>
        <v>0</v>
      </c>
      <c r="O33" s="5">
        <f t="shared" si="5"/>
        <v>0</v>
      </c>
      <c r="P33" s="33"/>
      <c r="Q33" s="6">
        <f t="shared" si="6"/>
        <v>0</v>
      </c>
      <c r="R33" s="6"/>
      <c r="S33" s="5">
        <f t="shared" si="7"/>
        <v>0</v>
      </c>
      <c r="T33" s="33"/>
    </row>
    <row r="34" spans="1:20" ht="22" customHeight="1">
      <c r="A34" s="27"/>
      <c r="B34" s="101" t="s">
        <v>8</v>
      </c>
      <c r="C34" s="102"/>
      <c r="D34" s="34"/>
      <c r="E34" s="34"/>
      <c r="F34" s="34"/>
      <c r="G34" s="34"/>
      <c r="H34" s="35">
        <f t="shared" ref="H34:K34" si="8">SUM(H9:H33)</f>
        <v>0</v>
      </c>
      <c r="I34" s="36">
        <f t="shared" si="8"/>
        <v>0</v>
      </c>
      <c r="J34" s="35">
        <f t="shared" si="8"/>
        <v>0</v>
      </c>
      <c r="K34" s="37">
        <f t="shared" si="8"/>
        <v>0</v>
      </c>
      <c r="L34" s="38"/>
      <c r="M34" s="38"/>
      <c r="N34" s="38"/>
      <c r="O34" s="7">
        <f>SUM(O12,O16,O20)</f>
        <v>0</v>
      </c>
      <c r="P34" s="39" t="s">
        <v>6</v>
      </c>
      <c r="Q34" s="9">
        <f>SUM(Q12,Q16,Q20)</f>
        <v>0</v>
      </c>
      <c r="R34" s="8" t="s">
        <v>6</v>
      </c>
      <c r="S34" s="7">
        <f t="shared" ref="S34" si="9">SUM(S9:S33)</f>
        <v>0</v>
      </c>
      <c r="T34" s="39" t="s">
        <v>15</v>
      </c>
    </row>
    <row r="35" spans="1:20" ht="6.75" customHeight="1">
      <c r="A35" s="26"/>
      <c r="B35" s="26"/>
      <c r="C35" s="26"/>
      <c r="D35" s="26"/>
      <c r="E35" s="26"/>
      <c r="F35" s="26"/>
      <c r="G35" s="26"/>
      <c r="H35" s="49"/>
      <c r="I35" s="49"/>
      <c r="J35" s="49"/>
      <c r="K35" s="49"/>
      <c r="L35" s="49"/>
      <c r="M35" s="49"/>
      <c r="N35" s="49"/>
      <c r="O35" s="49"/>
      <c r="P35" s="49"/>
      <c r="Q35" s="49"/>
      <c r="R35" s="49"/>
      <c r="S35" s="49"/>
      <c r="T35" s="49"/>
    </row>
    <row r="36" spans="1:20" ht="15" customHeight="1">
      <c r="A36" s="26"/>
      <c r="B36" s="26"/>
      <c r="C36" s="26"/>
      <c r="D36" s="26"/>
      <c r="E36" s="26"/>
      <c r="F36" s="26"/>
      <c r="G36" s="26"/>
      <c r="H36" s="26"/>
      <c r="I36" s="26"/>
      <c r="J36" s="26"/>
      <c r="K36" s="26"/>
      <c r="L36" s="26"/>
      <c r="M36" s="26"/>
      <c r="N36" s="26"/>
      <c r="S36" s="26"/>
      <c r="T36" s="26"/>
    </row>
    <row r="37" spans="1:20" ht="15" customHeight="1">
      <c r="A37" s="26"/>
      <c r="B37" s="26"/>
      <c r="C37" s="26"/>
      <c r="D37" s="26"/>
      <c r="E37" s="26"/>
      <c r="F37" s="26"/>
      <c r="G37" s="26"/>
      <c r="H37" s="26"/>
      <c r="I37" s="26"/>
      <c r="J37" s="26"/>
      <c r="K37" s="26"/>
      <c r="L37" s="26"/>
      <c r="M37" s="26"/>
      <c r="N37" s="26"/>
      <c r="O37" s="26"/>
      <c r="P37" s="26"/>
      <c r="Q37" s="26"/>
      <c r="R37" s="26"/>
      <c r="S37" s="26"/>
      <c r="T37" s="26"/>
    </row>
    <row r="38" spans="1:20" ht="15" customHeight="1">
      <c r="A38" s="26"/>
      <c r="B38" s="26"/>
      <c r="C38" s="26"/>
      <c r="D38" s="26"/>
      <c r="E38" s="26"/>
      <c r="F38" s="26"/>
      <c r="G38" s="26"/>
      <c r="H38" s="26"/>
      <c r="I38" s="26"/>
      <c r="J38" s="26"/>
      <c r="K38" s="26"/>
      <c r="L38" s="26"/>
      <c r="M38" s="26"/>
      <c r="N38" s="26"/>
      <c r="O38" s="26"/>
      <c r="P38" s="26"/>
      <c r="Q38" s="26"/>
      <c r="R38" s="26"/>
      <c r="S38" s="26"/>
      <c r="T38" s="26"/>
    </row>
    <row r="39" spans="1:20">
      <c r="B39" s="41" t="s">
        <v>9</v>
      </c>
    </row>
    <row r="40" spans="1:20" ht="15" customHeight="1">
      <c r="B40" s="42">
        <v>1</v>
      </c>
      <c r="C40" s="42" t="s">
        <v>25</v>
      </c>
    </row>
    <row r="41" spans="1:20" ht="15" customHeight="1"/>
    <row r="42" spans="1:20" ht="15" customHeight="1">
      <c r="B42" s="41" t="s">
        <v>10</v>
      </c>
    </row>
    <row r="43" spans="1:20" ht="15" customHeight="1">
      <c r="B43" s="22">
        <v>1</v>
      </c>
      <c r="C43" s="42" t="s">
        <v>21</v>
      </c>
    </row>
    <row r="44" spans="1:20" ht="15" customHeight="1">
      <c r="B44" s="22">
        <v>2</v>
      </c>
      <c r="C44" s="42" t="s">
        <v>45</v>
      </c>
    </row>
    <row r="45" spans="1:20" ht="15" customHeight="1">
      <c r="B45" s="22">
        <v>3</v>
      </c>
      <c r="C45" s="42" t="s">
        <v>26</v>
      </c>
    </row>
    <row r="46" spans="1:20">
      <c r="B46" s="22">
        <v>4</v>
      </c>
      <c r="C46" s="41" t="s">
        <v>74</v>
      </c>
    </row>
    <row r="47" spans="1:20">
      <c r="B47" s="22"/>
    </row>
  </sheetData>
  <mergeCells count="25">
    <mergeCell ref="O8:P8"/>
    <mergeCell ref="Q8:R8"/>
    <mergeCell ref="S8:T8"/>
    <mergeCell ref="B34:C34"/>
    <mergeCell ref="D6:D8"/>
    <mergeCell ref="E6:E8"/>
    <mergeCell ref="F6:F8"/>
    <mergeCell ref="O7:P7"/>
    <mergeCell ref="Q7:R7"/>
    <mergeCell ref="S2:T2"/>
    <mergeCell ref="B5:B8"/>
    <mergeCell ref="C5:C8"/>
    <mergeCell ref="D5:F5"/>
    <mergeCell ref="G5:G8"/>
    <mergeCell ref="H5:H6"/>
    <mergeCell ref="I5:I6"/>
    <mergeCell ref="J5:J6"/>
    <mergeCell ref="K5:K6"/>
    <mergeCell ref="L5:L6"/>
    <mergeCell ref="M5:M6"/>
    <mergeCell ref="N5:N6"/>
    <mergeCell ref="O5:P6"/>
    <mergeCell ref="Q5:R6"/>
    <mergeCell ref="S5:T6"/>
    <mergeCell ref="S7:T7"/>
  </mergeCells>
  <phoneticPr fontId="2"/>
  <printOptions horizontalCentered="1"/>
  <pageMargins left="0.2" right="0.19" top="0.73" bottom="0.2" header="0.51181102362204722" footer="0.2"/>
  <pageSetup paperSize="9" scale="83"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572CA-40F8-4A90-B430-A58C0BF53C2E}">
  <sheetPr>
    <tabColor rgb="FF0070C0"/>
  </sheetPr>
  <dimension ref="A1:M40"/>
  <sheetViews>
    <sheetView view="pageBreakPreview" topLeftCell="A10" zoomScaleNormal="115" zoomScaleSheetLayoutView="100" workbookViewId="0">
      <selection activeCell="G9" sqref="G9:K9"/>
    </sheetView>
  </sheetViews>
  <sheetFormatPr defaultColWidth="9" defaultRowHeight="14"/>
  <cols>
    <col min="1" max="1" width="3.6328125" style="10" customWidth="1"/>
    <col min="2" max="2" width="10.08984375" style="10" customWidth="1"/>
    <col min="3" max="4" width="9.7265625" style="10" customWidth="1"/>
    <col min="5" max="5" width="9" style="10"/>
    <col min="6" max="6" width="9.1796875" style="10" customWidth="1"/>
    <col min="7" max="9" width="9" style="10"/>
    <col min="10" max="10" width="7.36328125" style="10" customWidth="1"/>
    <col min="11" max="11" width="3.7265625" style="10" customWidth="1"/>
    <col min="12" max="12" width="9" style="10"/>
    <col min="13" max="13" width="17.6328125" style="10" customWidth="1"/>
    <col min="14" max="16384" width="9" style="10"/>
  </cols>
  <sheetData>
    <row r="1" spans="1:13" ht="9.75" customHeight="1" thickBot="1"/>
    <row r="2" spans="1:13" ht="18" customHeight="1" thickBot="1">
      <c r="A2" s="10" t="s">
        <v>65</v>
      </c>
      <c r="M2" s="11" t="s">
        <v>61</v>
      </c>
    </row>
    <row r="3" spans="1:13" ht="18" customHeight="1">
      <c r="I3" s="53" t="s">
        <v>71</v>
      </c>
      <c r="J3" s="53"/>
      <c r="K3" s="53"/>
    </row>
    <row r="4" spans="1:13" ht="18" customHeight="1">
      <c r="I4" s="54">
        <v>45931</v>
      </c>
      <c r="J4" s="54"/>
      <c r="K4" s="54"/>
    </row>
    <row r="5" spans="1:13" ht="18" customHeight="1"/>
    <row r="6" spans="1:13" ht="18" customHeight="1">
      <c r="A6" s="55" t="s">
        <v>72</v>
      </c>
      <c r="B6" s="55"/>
      <c r="C6" s="55"/>
      <c r="D6" s="55"/>
    </row>
    <row r="7" spans="1:13" ht="28.5" customHeight="1">
      <c r="M7" s="12"/>
    </row>
    <row r="8" spans="1:13" ht="18" customHeight="1">
      <c r="G8" s="56" t="s">
        <v>68</v>
      </c>
      <c r="H8" s="56"/>
      <c r="I8" s="56"/>
      <c r="J8" s="56"/>
      <c r="K8" s="56"/>
      <c r="M8" s="13"/>
    </row>
    <row r="9" spans="1:13" ht="18" customHeight="1">
      <c r="G9" s="56" t="s">
        <v>69</v>
      </c>
      <c r="H9" s="56"/>
      <c r="I9" s="56"/>
      <c r="J9" s="56"/>
      <c r="K9" s="56"/>
      <c r="M9" s="12"/>
    </row>
    <row r="10" spans="1:13" ht="18" customHeight="1">
      <c r="G10" s="56" t="s">
        <v>70</v>
      </c>
      <c r="H10" s="56"/>
      <c r="I10" s="56"/>
      <c r="J10" s="56"/>
      <c r="K10" s="56"/>
      <c r="M10" s="12"/>
    </row>
    <row r="11" spans="1:13" ht="35.15" customHeight="1"/>
    <row r="12" spans="1:13" s="14" customFormat="1" ht="31.5" customHeight="1">
      <c r="A12" s="57" t="s">
        <v>75</v>
      </c>
      <c r="B12" s="58"/>
      <c r="C12" s="58"/>
      <c r="D12" s="58"/>
      <c r="E12" s="58"/>
      <c r="F12" s="58"/>
      <c r="G12" s="58"/>
      <c r="H12" s="58"/>
      <c r="I12" s="58"/>
      <c r="J12" s="58"/>
      <c r="K12" s="58"/>
    </row>
    <row r="13" spans="1:13" ht="34" customHeight="1"/>
    <row r="14" spans="1:13" ht="14" customHeight="1">
      <c r="B14" s="59" t="s">
        <v>76</v>
      </c>
      <c r="C14" s="59"/>
      <c r="D14" s="59"/>
      <c r="E14" s="59"/>
      <c r="F14" s="59"/>
      <c r="G14" s="59"/>
      <c r="H14" s="59"/>
      <c r="I14" s="59"/>
      <c r="J14" s="59"/>
      <c r="K14" s="15"/>
    </row>
    <row r="15" spans="1:13" ht="15.75" customHeight="1">
      <c r="B15" s="59"/>
      <c r="C15" s="59"/>
      <c r="D15" s="59"/>
      <c r="E15" s="59"/>
      <c r="F15" s="59"/>
      <c r="G15" s="59"/>
      <c r="H15" s="59"/>
      <c r="I15" s="59"/>
      <c r="J15" s="59"/>
    </row>
    <row r="16" spans="1:13" ht="17.5" customHeight="1"/>
    <row r="17" spans="2:10">
      <c r="B17" s="10" t="s">
        <v>13</v>
      </c>
    </row>
    <row r="18" spans="2:10" ht="9.75" customHeight="1"/>
    <row r="19" spans="2:10">
      <c r="D19" s="60" t="s">
        <v>14</v>
      </c>
      <c r="E19" s="60"/>
      <c r="F19" s="60"/>
      <c r="G19" s="60"/>
      <c r="H19" s="43"/>
    </row>
    <row r="20" spans="2:10">
      <c r="D20" s="60"/>
      <c r="E20" s="60"/>
      <c r="F20" s="60"/>
      <c r="G20" s="60"/>
      <c r="H20" s="43"/>
    </row>
    <row r="21" spans="2:10">
      <c r="D21" s="61">
        <f>I36</f>
        <v>766</v>
      </c>
      <c r="E21" s="62"/>
      <c r="F21" s="62"/>
      <c r="G21" s="65" t="s">
        <v>15</v>
      </c>
      <c r="H21" s="43"/>
    </row>
    <row r="22" spans="2:10">
      <c r="D22" s="63"/>
      <c r="E22" s="64"/>
      <c r="F22" s="64"/>
      <c r="G22" s="66"/>
      <c r="H22" s="43"/>
    </row>
    <row r="23" spans="2:10">
      <c r="E23" s="44"/>
      <c r="F23" s="13"/>
      <c r="G23" s="44"/>
      <c r="H23" s="44"/>
    </row>
    <row r="24" spans="2:10">
      <c r="E24" s="44"/>
      <c r="F24" s="44"/>
      <c r="G24" s="44"/>
      <c r="H24" s="44"/>
    </row>
    <row r="25" spans="2:10">
      <c r="B25" s="10" t="s">
        <v>16</v>
      </c>
      <c r="C25" s="13"/>
      <c r="D25" s="44"/>
      <c r="E25" s="44"/>
      <c r="F25" s="13"/>
      <c r="G25" s="44"/>
      <c r="H25" s="44"/>
    </row>
    <row r="26" spans="2:10" ht="8.25" customHeight="1">
      <c r="C26" s="13"/>
      <c r="D26" s="44"/>
      <c r="E26" s="44"/>
      <c r="F26" s="13"/>
      <c r="G26" s="44"/>
      <c r="H26" s="44"/>
    </row>
    <row r="27" spans="2:10" ht="22.5" customHeight="1">
      <c r="B27" s="23" t="s">
        <v>17</v>
      </c>
      <c r="C27" s="51" t="s">
        <v>58</v>
      </c>
      <c r="D27" s="52"/>
      <c r="E27" s="23" t="s">
        <v>1</v>
      </c>
      <c r="F27" s="23" t="s">
        <v>3</v>
      </c>
      <c r="G27" s="51" t="s">
        <v>67</v>
      </c>
      <c r="H27" s="52"/>
      <c r="I27" s="51" t="s">
        <v>18</v>
      </c>
      <c r="J27" s="52"/>
    </row>
    <row r="28" spans="2:10" ht="20" customHeight="1">
      <c r="B28" s="16">
        <v>1</v>
      </c>
      <c r="C28" s="67" t="str">
        <f>IFERROR(INDEX(【記載例】様式第1号②!$C$9:$C$18,MATCH($B28,【記載例】様式第1号②!$B$9:$B$18,0)),"")</f>
        <v>○○～●●</v>
      </c>
      <c r="D28" s="68"/>
      <c r="E28" s="17" t="str">
        <f>IFERROR(INDEX(【記載例】様式第1号②!$D$9:$D$18,MATCH($B28,【記載例】様式第1号②!$B$9:$B$18,0)),"")</f>
        <v>○○</v>
      </c>
      <c r="F28" s="17" t="str">
        <f>IFERROR(INDEX(【記載例】様式第1号②!$F$9:$F$18,MATCH($B28,【記載例】様式第1号②!$B$9:$B$18,0)),"")</f>
        <v>●●</v>
      </c>
      <c r="G28" s="69">
        <f>ROUNDDOWN(【記載例】様式第1号②!$O$12/1000,0)</f>
        <v>855</v>
      </c>
      <c r="H28" s="70"/>
      <c r="I28" s="71">
        <f>【記載例】様式第1号②!$S$12</f>
        <v>142</v>
      </c>
      <c r="J28" s="72"/>
    </row>
    <row r="29" spans="2:10" ht="20" customHeight="1">
      <c r="B29" s="16">
        <v>2</v>
      </c>
      <c r="C29" s="67" t="str">
        <f>IFERROR(INDEX(【記載例】様式第1号②!$C$9:$C$18,MATCH($B29,【記載例】様式第1号②!$B$9:$B$18,0)),"")</f>
        <v>○○～□□</v>
      </c>
      <c r="D29" s="68"/>
      <c r="E29" s="17" t="str">
        <f>IFERROR(INDEX(【記載例】様式第1号②!$D$9:$D$18,MATCH($B29,【記載例】様式第1号②!$B$9:$B$18,0)),"")</f>
        <v>○○</v>
      </c>
      <c r="F29" s="17" t="str">
        <f>IFERROR(INDEX(【記載例】様式第1号②!$F$9:$F$18,MATCH($B29,【記載例】様式第1号②!$B$9:$B$18,0)),"")</f>
        <v>□□</v>
      </c>
      <c r="G29" s="69">
        <f>ROUNDDOWN(【記載例】様式第1号②!$O$16/1000,0)</f>
        <v>1395</v>
      </c>
      <c r="H29" s="70"/>
      <c r="I29" s="71">
        <f>【記載例】様式第1号②!$S$16</f>
        <v>232</v>
      </c>
      <c r="J29" s="72"/>
    </row>
    <row r="30" spans="2:10" ht="20" customHeight="1">
      <c r="B30" s="16">
        <v>3</v>
      </c>
      <c r="C30" s="67" t="str">
        <f>IFERROR(INDEX(【記載例】様式第1号②!$C$9:$C$18,MATCH($B30,【記載例】様式第1号②!$B$9:$B$18,0)),"")</f>
        <v>○○～△△・××</v>
      </c>
      <c r="D30" s="68"/>
      <c r="E30" s="17" t="str">
        <f>IFERROR(INDEX(【記載例】様式第1号②!$D$9:$D$18,MATCH($B30,【記載例】様式第1号②!$B$9:$B$18,0)),"")</f>
        <v>○○</v>
      </c>
      <c r="F30" s="17" t="str">
        <f>IFERROR(INDEX(【記載例】様式第1号②!$F$9:$F$18,MATCH($B30,【記載例】様式第1号②!$B$9:$B$18,0)),"")</f>
        <v>××</v>
      </c>
      <c r="G30" s="69">
        <f>ROUNDDOWN(【記載例】様式第1号②!$O$20/1000,0)</f>
        <v>2355</v>
      </c>
      <c r="H30" s="70"/>
      <c r="I30" s="71">
        <f>【記載例】様式第1号②!$S$20</f>
        <v>392</v>
      </c>
      <c r="J30" s="72"/>
    </row>
    <row r="31" spans="2:10" ht="20" customHeight="1">
      <c r="B31" s="16"/>
      <c r="C31" s="67" t="str">
        <f>IFERROR(INDEX(【記載例】様式第1号②!$C$9:$C$18,MATCH($B31,【記載例】様式第1号②!$B$9:$B$18,0)),"")</f>
        <v/>
      </c>
      <c r="D31" s="68"/>
      <c r="E31" s="17" t="str">
        <f>IFERROR(INDEX(【記載例】様式第1号②!$D$9:$D$18,MATCH($B31,【記載例】様式第1号②!$B$9:$B$18,0)),"")</f>
        <v/>
      </c>
      <c r="F31" s="17" t="str">
        <f>IFERROR(INDEX(【記載例】様式第1号②!$F$9:$F$18,MATCH($B31,【記載例】様式第1号②!$B$9:$B$18,0)),"")</f>
        <v/>
      </c>
      <c r="G31" s="69"/>
      <c r="H31" s="70"/>
      <c r="I31" s="71"/>
      <c r="J31" s="72"/>
    </row>
    <row r="32" spans="2:10" ht="20" customHeight="1">
      <c r="B32" s="16"/>
      <c r="C32" s="67" t="str">
        <f>IFERROR(INDEX(【記載例】様式第1号②!$C$9:$C$18,MATCH($B32,【記載例】様式第1号②!$B$9:$B$18,0)),"")</f>
        <v/>
      </c>
      <c r="D32" s="68"/>
      <c r="E32" s="17" t="str">
        <f>IFERROR(INDEX(【記載例】様式第1号②!$D$9:$D$18,MATCH($B32,【記載例】様式第1号②!$B$9:$B$18,0)),"")</f>
        <v/>
      </c>
      <c r="F32" s="17" t="str">
        <f>IFERROR(INDEX(【記載例】様式第1号②!$F$9:$F$18,MATCH($B32,【記載例】様式第1号②!$B$9:$B$18,0)),"")</f>
        <v/>
      </c>
      <c r="G32" s="69"/>
      <c r="H32" s="70"/>
      <c r="I32" s="71"/>
      <c r="J32" s="72"/>
    </row>
    <row r="33" spans="2:10" ht="20" customHeight="1">
      <c r="B33" s="16"/>
      <c r="C33" s="67" t="str">
        <f>IFERROR(INDEX(【記載例】様式第1号②!$C$9:$C$18,MATCH($B33,【記載例】様式第1号②!$B$9:$B$18,0)),"")</f>
        <v/>
      </c>
      <c r="D33" s="68"/>
      <c r="E33" s="17" t="str">
        <f>IFERROR(INDEX(【記載例】様式第1号②!$D$9:$D$18,MATCH($B33,【記載例】様式第1号②!$B$9:$B$18,0)),"")</f>
        <v/>
      </c>
      <c r="F33" s="17" t="str">
        <f>IFERROR(INDEX(【記載例】様式第1号②!$F$9:$F$18,MATCH($B33,【記載例】様式第1号②!$B$9:$B$18,0)),"")</f>
        <v/>
      </c>
      <c r="G33" s="69"/>
      <c r="H33" s="70"/>
      <c r="I33" s="71"/>
      <c r="J33" s="72"/>
    </row>
    <row r="34" spans="2:10" ht="20" customHeight="1">
      <c r="B34" s="16"/>
      <c r="C34" s="67" t="str">
        <f>IFERROR(INDEX(【記載例】様式第1号②!$C$9:$C$18,MATCH($B34,【記載例】様式第1号②!$B$9:$B$18,0)),"")</f>
        <v/>
      </c>
      <c r="D34" s="68"/>
      <c r="E34" s="17" t="str">
        <f>IFERROR(INDEX(【記載例】様式第1号②!$D$9:$D$18,MATCH($B34,【記載例】様式第1号②!$B$9:$B$18,0)),"")</f>
        <v/>
      </c>
      <c r="F34" s="17" t="str">
        <f>IFERROR(INDEX(【記載例】様式第1号②!$F$9:$F$18,MATCH($B34,【記載例】様式第1号②!$B$9:$B$18,0)),"")</f>
        <v/>
      </c>
      <c r="G34" s="69"/>
      <c r="H34" s="70"/>
      <c r="I34" s="71"/>
      <c r="J34" s="72"/>
    </row>
    <row r="35" spans="2:10" ht="20" customHeight="1">
      <c r="B35" s="73"/>
      <c r="C35" s="74"/>
      <c r="D35" s="75"/>
      <c r="E35" s="76" t="s">
        <v>60</v>
      </c>
      <c r="F35" s="77"/>
      <c r="G35" s="69"/>
      <c r="H35" s="70"/>
      <c r="I35" s="71"/>
      <c r="J35" s="72"/>
    </row>
    <row r="36" spans="2:10" ht="24" customHeight="1">
      <c r="B36" s="73"/>
      <c r="C36" s="74"/>
      <c r="D36" s="75"/>
      <c r="E36" s="76" t="str">
        <f>MAX(【記載例】様式第1号②!$B$9:$B$33)&amp;" 系統"</f>
        <v>3 系統</v>
      </c>
      <c r="F36" s="77"/>
      <c r="G36" s="78">
        <f>ROUNDDOWN(【記載例】様式第1号②!$O$34/1000,0)</f>
        <v>4605</v>
      </c>
      <c r="H36" s="79"/>
      <c r="I36" s="78">
        <f>【記載例】様式第1号②!$S$34</f>
        <v>766</v>
      </c>
      <c r="J36" s="79"/>
    </row>
    <row r="38" spans="2:10">
      <c r="B38" s="10" t="s">
        <v>9</v>
      </c>
    </row>
    <row r="39" spans="2:10" ht="18" customHeight="1">
      <c r="B39" s="10" t="s">
        <v>64</v>
      </c>
    </row>
    <row r="40" spans="2:10" ht="17" customHeight="1"/>
  </sheetData>
  <mergeCells count="43">
    <mergeCell ref="B36:D36"/>
    <mergeCell ref="E36:F36"/>
    <mergeCell ref="G36:H36"/>
    <mergeCell ref="I36:J36"/>
    <mergeCell ref="C32:D32"/>
    <mergeCell ref="G32:H32"/>
    <mergeCell ref="I32:J32"/>
    <mergeCell ref="B35:D35"/>
    <mergeCell ref="E35:F35"/>
    <mergeCell ref="G35:H35"/>
    <mergeCell ref="I35:J35"/>
    <mergeCell ref="C33:D33"/>
    <mergeCell ref="G33:H33"/>
    <mergeCell ref="I33:J33"/>
    <mergeCell ref="C34:D34"/>
    <mergeCell ref="G34:H34"/>
    <mergeCell ref="I34:J34"/>
    <mergeCell ref="C30:D30"/>
    <mergeCell ref="G30:H30"/>
    <mergeCell ref="I30:J30"/>
    <mergeCell ref="C31:D31"/>
    <mergeCell ref="G31:H31"/>
    <mergeCell ref="I31:J31"/>
    <mergeCell ref="C28:D28"/>
    <mergeCell ref="G28:H28"/>
    <mergeCell ref="I28:J28"/>
    <mergeCell ref="C29:D29"/>
    <mergeCell ref="G29:H29"/>
    <mergeCell ref="I29:J29"/>
    <mergeCell ref="C27:D27"/>
    <mergeCell ref="G27:H27"/>
    <mergeCell ref="I27:J27"/>
    <mergeCell ref="I3:K3"/>
    <mergeCell ref="I4:K4"/>
    <mergeCell ref="A6:D6"/>
    <mergeCell ref="G8:K8"/>
    <mergeCell ref="G9:K9"/>
    <mergeCell ref="G10:K10"/>
    <mergeCell ref="A12:K12"/>
    <mergeCell ref="B14:J15"/>
    <mergeCell ref="D19:G20"/>
    <mergeCell ref="D21:F22"/>
    <mergeCell ref="G21:G22"/>
  </mergeCells>
  <phoneticPr fontId="2"/>
  <pageMargins left="0.7" right="0.7" top="0.75" bottom="0.75" header="0.3" footer="0.3"/>
  <pageSetup paperSize="9" orientation="portrait" r:id="rId1"/>
  <rowBreaks count="1" manualBreakCount="1">
    <brk id="40" max="10"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7A624-2889-421A-A67C-4885CB178D19}">
  <sheetPr>
    <tabColor rgb="FF0070C0"/>
    <pageSetUpPr fitToPage="1"/>
  </sheetPr>
  <dimension ref="A1:X47"/>
  <sheetViews>
    <sheetView zoomScaleNormal="100" workbookViewId="0">
      <selection activeCell="H32" sqref="H32"/>
    </sheetView>
  </sheetViews>
  <sheetFormatPr defaultColWidth="9" defaultRowHeight="13" outlineLevelCol="1"/>
  <cols>
    <col min="1" max="1" width="3" style="24" customWidth="1"/>
    <col min="2" max="2" width="3.36328125" style="24" customWidth="1"/>
    <col min="3" max="3" width="17.08984375" style="24" customWidth="1"/>
    <col min="4" max="7" width="8.1796875" style="24" customWidth="1"/>
    <col min="8" max="9" width="9.08984375" style="24" customWidth="1"/>
    <col min="10" max="11" width="10.7265625" style="24" customWidth="1"/>
    <col min="12" max="13" width="9.90625" style="24" customWidth="1"/>
    <col min="14" max="14" width="10.6328125" style="24" customWidth="1"/>
    <col min="15" max="15" width="10.08984375" style="24" customWidth="1"/>
    <col min="16" max="16" width="3.81640625" style="24" customWidth="1"/>
    <col min="17" max="17" width="9.08984375" style="24" hidden="1" customWidth="1" outlineLevel="1"/>
    <col min="18" max="18" width="3.81640625" style="24" hidden="1" customWidth="1" outlineLevel="1"/>
    <col min="19" max="19" width="10.08984375" style="24" customWidth="1" collapsed="1"/>
    <col min="20" max="20" width="4.6328125" style="24" customWidth="1"/>
    <col min="21" max="25" width="9.6328125" style="24" customWidth="1"/>
    <col min="26" max="26" width="7.6328125" style="24" customWidth="1"/>
    <col min="27" max="16384" width="9" style="24"/>
  </cols>
  <sheetData>
    <row r="1" spans="1:24" ht="13" customHeight="1">
      <c r="A1" s="1"/>
    </row>
    <row r="2" spans="1:24" ht="19" customHeight="1">
      <c r="A2" s="25"/>
      <c r="B2" s="26" t="s">
        <v>73</v>
      </c>
      <c r="C2" s="25"/>
      <c r="D2" s="25"/>
      <c r="E2" s="25"/>
      <c r="F2" s="25"/>
      <c r="G2" s="25"/>
      <c r="H2" s="25"/>
      <c r="I2" s="25"/>
      <c r="J2" s="25"/>
      <c r="K2" s="25"/>
      <c r="L2" s="25"/>
      <c r="M2" s="25"/>
      <c r="N2" s="25"/>
      <c r="O2" s="25"/>
      <c r="P2" s="25"/>
      <c r="Q2" s="25"/>
      <c r="R2" s="25"/>
      <c r="S2" s="128" t="s">
        <v>62</v>
      </c>
      <c r="T2" s="128"/>
    </row>
    <row r="3" spans="1:24" ht="7.5" customHeight="1">
      <c r="A3" s="25"/>
      <c r="B3" s="25"/>
      <c r="C3" s="25"/>
      <c r="D3" s="25"/>
      <c r="E3" s="25"/>
      <c r="F3" s="25"/>
      <c r="G3" s="25"/>
      <c r="H3" s="25"/>
      <c r="I3" s="25"/>
      <c r="J3" s="25"/>
      <c r="K3" s="25"/>
      <c r="L3" s="25"/>
      <c r="M3" s="25"/>
      <c r="N3" s="25"/>
      <c r="O3" s="25"/>
      <c r="P3" s="25"/>
      <c r="Q3" s="25"/>
      <c r="R3" s="25"/>
      <c r="S3" s="25"/>
      <c r="T3" s="25"/>
    </row>
    <row r="4" spans="1:24" ht="13.5" customHeight="1">
      <c r="A4" s="25"/>
      <c r="B4" s="25"/>
      <c r="C4" s="25"/>
      <c r="D4" s="25"/>
      <c r="E4" s="25"/>
      <c r="F4" s="25"/>
      <c r="G4" s="25"/>
      <c r="H4" s="25"/>
      <c r="I4" s="25"/>
      <c r="J4" s="25"/>
      <c r="K4" s="25"/>
      <c r="L4" s="25"/>
      <c r="M4" s="25"/>
      <c r="N4" s="25"/>
      <c r="O4" s="25"/>
      <c r="P4" s="25"/>
      <c r="Q4" s="25"/>
      <c r="R4" s="25"/>
      <c r="S4" s="25"/>
      <c r="T4" s="25"/>
    </row>
    <row r="5" spans="1:24" s="28" customFormat="1" ht="19.5" customHeight="1">
      <c r="A5" s="27"/>
      <c r="B5" s="118" t="s">
        <v>0</v>
      </c>
      <c r="C5" s="109" t="s">
        <v>19</v>
      </c>
      <c r="D5" s="134" t="s">
        <v>20</v>
      </c>
      <c r="E5" s="135"/>
      <c r="F5" s="135"/>
      <c r="G5" s="81" t="s">
        <v>30</v>
      </c>
      <c r="H5" s="118" t="s">
        <v>40</v>
      </c>
      <c r="I5" s="118" t="s">
        <v>41</v>
      </c>
      <c r="J5" s="118" t="s">
        <v>54</v>
      </c>
      <c r="K5" s="118" t="s">
        <v>51</v>
      </c>
      <c r="L5" s="120" t="s">
        <v>42</v>
      </c>
      <c r="M5" s="122" t="s">
        <v>43</v>
      </c>
      <c r="N5" s="120" t="s">
        <v>38</v>
      </c>
      <c r="O5" s="109" t="s">
        <v>39</v>
      </c>
      <c r="P5" s="110"/>
      <c r="Q5" s="109" t="s">
        <v>57</v>
      </c>
      <c r="R5" s="113"/>
      <c r="S5" s="114" t="s">
        <v>37</v>
      </c>
      <c r="T5" s="114"/>
      <c r="U5" s="24"/>
      <c r="V5" s="24"/>
      <c r="W5" s="24"/>
      <c r="X5" s="24"/>
    </row>
    <row r="6" spans="1:24" s="28" customFormat="1" ht="55.5" customHeight="1">
      <c r="A6" s="27"/>
      <c r="B6" s="119"/>
      <c r="C6" s="119"/>
      <c r="D6" s="124" t="s">
        <v>1</v>
      </c>
      <c r="E6" s="120" t="s">
        <v>2</v>
      </c>
      <c r="F6" s="124" t="s">
        <v>3</v>
      </c>
      <c r="G6" s="82"/>
      <c r="H6" s="119"/>
      <c r="I6" s="119"/>
      <c r="J6" s="119"/>
      <c r="K6" s="119"/>
      <c r="L6" s="121"/>
      <c r="M6" s="123"/>
      <c r="N6" s="121"/>
      <c r="O6" s="111"/>
      <c r="P6" s="112"/>
      <c r="Q6" s="111"/>
      <c r="R6" s="112"/>
      <c r="S6" s="115"/>
      <c r="T6" s="115"/>
      <c r="U6" s="29"/>
      <c r="V6" s="29"/>
      <c r="W6" s="29"/>
      <c r="X6" s="29"/>
    </row>
    <row r="7" spans="1:24" ht="14.5" customHeight="1">
      <c r="A7" s="27"/>
      <c r="B7" s="119"/>
      <c r="C7" s="119"/>
      <c r="D7" s="125"/>
      <c r="E7" s="121"/>
      <c r="F7" s="125"/>
      <c r="G7" s="82"/>
      <c r="H7" s="30"/>
      <c r="I7" s="30"/>
      <c r="J7" s="30" t="s">
        <v>31</v>
      </c>
      <c r="K7" s="30" t="s">
        <v>32</v>
      </c>
      <c r="L7" s="30" t="s">
        <v>33</v>
      </c>
      <c r="M7" s="30" t="s">
        <v>34</v>
      </c>
      <c r="N7" s="30" t="s">
        <v>35</v>
      </c>
      <c r="O7" s="116" t="s">
        <v>36</v>
      </c>
      <c r="P7" s="117"/>
      <c r="Q7" s="116" t="s">
        <v>59</v>
      </c>
      <c r="R7" s="117"/>
      <c r="S7" s="129" t="s">
        <v>59</v>
      </c>
      <c r="T7" s="129"/>
    </row>
    <row r="8" spans="1:24" ht="14.5" customHeight="1">
      <c r="A8" s="27"/>
      <c r="B8" s="133"/>
      <c r="C8" s="133"/>
      <c r="D8" s="126"/>
      <c r="E8" s="127"/>
      <c r="F8" s="126"/>
      <c r="G8" s="83"/>
      <c r="H8" s="31" t="s">
        <v>44</v>
      </c>
      <c r="I8" s="31" t="s">
        <v>5</v>
      </c>
      <c r="J8" s="31" t="s">
        <v>4</v>
      </c>
      <c r="K8" s="31" t="s">
        <v>22</v>
      </c>
      <c r="L8" s="31" t="s">
        <v>6</v>
      </c>
      <c r="M8" s="31" t="s">
        <v>6</v>
      </c>
      <c r="N8" s="31" t="s">
        <v>6</v>
      </c>
      <c r="O8" s="130" t="s">
        <v>6</v>
      </c>
      <c r="P8" s="131"/>
      <c r="Q8" s="130" t="s">
        <v>6</v>
      </c>
      <c r="R8" s="131"/>
      <c r="S8" s="132" t="s">
        <v>7</v>
      </c>
      <c r="T8" s="132"/>
    </row>
    <row r="9" spans="1:24" ht="15.5" customHeight="1">
      <c r="A9" s="27"/>
      <c r="B9" s="3">
        <f>IF(C9="","",1)</f>
        <v>1</v>
      </c>
      <c r="C9" s="32" t="s">
        <v>50</v>
      </c>
      <c r="D9" s="32" t="s">
        <v>27</v>
      </c>
      <c r="E9" s="32"/>
      <c r="F9" s="32" t="s">
        <v>28</v>
      </c>
      <c r="G9" s="32" t="s">
        <v>47</v>
      </c>
      <c r="H9" s="20">
        <v>425</v>
      </c>
      <c r="I9" s="20">
        <v>1</v>
      </c>
      <c r="J9" s="21">
        <f>H9*I9*2*31</f>
        <v>26350</v>
      </c>
      <c r="K9" s="3">
        <v>6229</v>
      </c>
      <c r="L9" s="19">
        <v>82.82</v>
      </c>
      <c r="M9" s="19">
        <v>128.4</v>
      </c>
      <c r="N9" s="4">
        <f>M9-L9</f>
        <v>45.580000000000013</v>
      </c>
      <c r="O9" s="5">
        <f t="shared" ref="O9:O17" si="0">K9*N9</f>
        <v>283917.82000000007</v>
      </c>
      <c r="P9" s="33"/>
      <c r="Q9" s="6">
        <f>ROUNDDOWN(O9/6,0)</f>
        <v>47319</v>
      </c>
      <c r="R9" s="6"/>
      <c r="S9" s="5"/>
      <c r="T9" s="33"/>
    </row>
    <row r="10" spans="1:24" ht="15.5" customHeight="1">
      <c r="A10" s="27"/>
      <c r="B10" s="3" t="str">
        <f>IF(C10="","",MAX(B$9:B9)+1)</f>
        <v/>
      </c>
      <c r="C10" s="32"/>
      <c r="D10" s="32" t="s">
        <v>27</v>
      </c>
      <c r="E10" s="32"/>
      <c r="F10" s="32" t="s">
        <v>28</v>
      </c>
      <c r="G10" s="32" t="s">
        <v>48</v>
      </c>
      <c r="H10" s="20">
        <v>425</v>
      </c>
      <c r="I10" s="20">
        <v>1</v>
      </c>
      <c r="J10" s="21">
        <f t="shared" ref="J10" si="1">H10*I10*2*31</f>
        <v>26350</v>
      </c>
      <c r="K10" s="3">
        <v>6299</v>
      </c>
      <c r="L10" s="19">
        <v>82.82</v>
      </c>
      <c r="M10" s="19">
        <v>129.21</v>
      </c>
      <c r="N10" s="4">
        <f t="shared" ref="N10:N33" si="2">M10-L10</f>
        <v>46.390000000000015</v>
      </c>
      <c r="O10" s="5">
        <f t="shared" si="0"/>
        <v>292210.6100000001</v>
      </c>
      <c r="P10" s="33"/>
      <c r="Q10" s="6">
        <f t="shared" ref="Q10:Q33" si="3">ROUNDDOWN(O10/6,0)</f>
        <v>48701</v>
      </c>
      <c r="R10" s="6"/>
      <c r="S10" s="5"/>
      <c r="T10" s="33"/>
    </row>
    <row r="11" spans="1:24" ht="15.5" customHeight="1">
      <c r="A11" s="27"/>
      <c r="B11" s="3" t="str">
        <f>IF(C11="","",MAX(B$9:B10)+1)</f>
        <v/>
      </c>
      <c r="C11" s="32"/>
      <c r="D11" s="32" t="s">
        <v>27</v>
      </c>
      <c r="E11" s="32"/>
      <c r="F11" s="32" t="s">
        <v>28</v>
      </c>
      <c r="G11" s="32" t="s">
        <v>49</v>
      </c>
      <c r="H11" s="20">
        <v>425</v>
      </c>
      <c r="I11" s="20">
        <v>1</v>
      </c>
      <c r="J11" s="21">
        <f>H11*I11*2*30</f>
        <v>25500</v>
      </c>
      <c r="K11" s="3">
        <v>6085</v>
      </c>
      <c r="L11" s="19">
        <v>82.82</v>
      </c>
      <c r="M11" s="19">
        <v>128.75</v>
      </c>
      <c r="N11" s="4">
        <f t="shared" si="2"/>
        <v>45.930000000000007</v>
      </c>
      <c r="O11" s="5">
        <f t="shared" si="0"/>
        <v>279484.05000000005</v>
      </c>
      <c r="P11" s="33"/>
      <c r="Q11" s="6">
        <f t="shared" si="3"/>
        <v>46580</v>
      </c>
      <c r="R11" s="6"/>
      <c r="S11" s="5"/>
      <c r="T11" s="33"/>
    </row>
    <row r="12" spans="1:24" ht="15.5" customHeight="1">
      <c r="A12" s="27"/>
      <c r="B12" s="3" t="str">
        <f>IF(C12="","",MAX(B$9:B11)+1)</f>
        <v/>
      </c>
      <c r="C12" s="32"/>
      <c r="D12" s="32"/>
      <c r="E12" s="32"/>
      <c r="F12" s="32"/>
      <c r="G12" s="32"/>
      <c r="H12" s="20"/>
      <c r="I12" s="20"/>
      <c r="J12" s="21"/>
      <c r="K12" s="3"/>
      <c r="L12" s="19"/>
      <c r="M12" s="19"/>
      <c r="N12" s="4"/>
      <c r="O12" s="6">
        <f>SUM(O9:P11)</f>
        <v>855612.48000000021</v>
      </c>
      <c r="P12" s="33"/>
      <c r="Q12" s="6">
        <f t="shared" si="3"/>
        <v>142602</v>
      </c>
      <c r="R12" s="6"/>
      <c r="S12" s="5">
        <f t="shared" ref="S12:S33" si="4">ROUNDDOWN(Q12/1000,0)</f>
        <v>142</v>
      </c>
      <c r="T12" s="33"/>
    </row>
    <row r="13" spans="1:24" ht="15.5" customHeight="1">
      <c r="A13" s="27"/>
      <c r="B13" s="3">
        <f>IF(C13="","",MAX(B$9:B12)+1)</f>
        <v>2</v>
      </c>
      <c r="C13" s="32" t="s">
        <v>52</v>
      </c>
      <c r="D13" s="32" t="s">
        <v>27</v>
      </c>
      <c r="E13" s="32"/>
      <c r="F13" s="32" t="s">
        <v>46</v>
      </c>
      <c r="G13" s="32" t="s">
        <v>47</v>
      </c>
      <c r="H13" s="20">
        <v>345</v>
      </c>
      <c r="I13" s="20">
        <v>2</v>
      </c>
      <c r="J13" s="21">
        <f t="shared" ref="J13:J14" si="5">H13*I13*2*31</f>
        <v>42780</v>
      </c>
      <c r="K13" s="3">
        <v>10234</v>
      </c>
      <c r="L13" s="19">
        <v>82.82</v>
      </c>
      <c r="M13" s="19">
        <v>128.4</v>
      </c>
      <c r="N13" s="4">
        <f t="shared" si="2"/>
        <v>45.580000000000013</v>
      </c>
      <c r="O13" s="5">
        <f t="shared" si="0"/>
        <v>466465.72000000015</v>
      </c>
      <c r="P13" s="33"/>
      <c r="Q13" s="6">
        <f t="shared" si="3"/>
        <v>77744</v>
      </c>
      <c r="R13" s="6"/>
      <c r="S13" s="5"/>
      <c r="T13" s="33"/>
    </row>
    <row r="14" spans="1:24" ht="15.5" customHeight="1">
      <c r="A14" s="27"/>
      <c r="B14" s="3" t="str">
        <f>IF(C14="","",MAX(B$9:B13)+1)</f>
        <v/>
      </c>
      <c r="C14" s="32"/>
      <c r="D14" s="32" t="s">
        <v>27</v>
      </c>
      <c r="E14" s="32"/>
      <c r="F14" s="32" t="s">
        <v>46</v>
      </c>
      <c r="G14" s="32" t="s">
        <v>48</v>
      </c>
      <c r="H14" s="20">
        <v>345</v>
      </c>
      <c r="I14" s="20">
        <v>2</v>
      </c>
      <c r="J14" s="21">
        <f t="shared" si="5"/>
        <v>42780</v>
      </c>
      <c r="K14" s="3">
        <v>10234</v>
      </c>
      <c r="L14" s="19">
        <v>82.82</v>
      </c>
      <c r="M14" s="19">
        <v>129.21</v>
      </c>
      <c r="N14" s="4">
        <f t="shared" si="2"/>
        <v>46.390000000000015</v>
      </c>
      <c r="O14" s="5">
        <f t="shared" si="0"/>
        <v>474755.26000000013</v>
      </c>
      <c r="P14" s="33"/>
      <c r="Q14" s="6">
        <f t="shared" si="3"/>
        <v>79125</v>
      </c>
      <c r="R14" s="6"/>
      <c r="S14" s="5"/>
      <c r="T14" s="33"/>
    </row>
    <row r="15" spans="1:24" ht="15.5" customHeight="1">
      <c r="A15" s="27"/>
      <c r="B15" s="3" t="str">
        <f>IF(C15="","",MAX(B$9:B14)+1)</f>
        <v/>
      </c>
      <c r="C15" s="32"/>
      <c r="D15" s="32" t="s">
        <v>27</v>
      </c>
      <c r="E15" s="32"/>
      <c r="F15" s="32" t="s">
        <v>46</v>
      </c>
      <c r="G15" s="32" t="s">
        <v>49</v>
      </c>
      <c r="H15" s="20">
        <v>345</v>
      </c>
      <c r="I15" s="20">
        <v>2</v>
      </c>
      <c r="J15" s="21">
        <f>H15*I15*2*30</f>
        <v>41400</v>
      </c>
      <c r="K15" s="3">
        <v>9880</v>
      </c>
      <c r="L15" s="19">
        <v>82.82</v>
      </c>
      <c r="M15" s="19">
        <v>128.75</v>
      </c>
      <c r="N15" s="4">
        <f t="shared" si="2"/>
        <v>45.930000000000007</v>
      </c>
      <c r="O15" s="5">
        <f t="shared" si="0"/>
        <v>453788.40000000008</v>
      </c>
      <c r="P15" s="33"/>
      <c r="Q15" s="6">
        <f t="shared" si="3"/>
        <v>75631</v>
      </c>
      <c r="R15" s="6"/>
      <c r="S15" s="5"/>
      <c r="T15" s="33"/>
    </row>
    <row r="16" spans="1:24" ht="15.5" customHeight="1">
      <c r="A16" s="27"/>
      <c r="B16" s="3" t="str">
        <f>IF(C16="","",MAX(B$9:B15)+1)</f>
        <v/>
      </c>
      <c r="C16" s="32"/>
      <c r="D16" s="32"/>
      <c r="E16" s="32"/>
      <c r="F16" s="32"/>
      <c r="G16" s="32"/>
      <c r="H16" s="20"/>
      <c r="I16" s="20"/>
      <c r="J16" s="21"/>
      <c r="K16" s="3"/>
      <c r="L16" s="19"/>
      <c r="M16" s="19"/>
      <c r="N16" s="4"/>
      <c r="O16" s="6">
        <f>SUM(O13:P15)</f>
        <v>1395009.3800000004</v>
      </c>
      <c r="P16" s="33"/>
      <c r="Q16" s="6">
        <f t="shared" ref="Q16" si="6">ROUNDDOWN(O16/6,0)</f>
        <v>232501</v>
      </c>
      <c r="R16" s="6"/>
      <c r="S16" s="5">
        <f t="shared" ref="S16" si="7">ROUNDDOWN(Q16/1000,0)</f>
        <v>232</v>
      </c>
      <c r="T16" s="33"/>
    </row>
    <row r="17" spans="1:20" ht="15.5" customHeight="1">
      <c r="A17" s="27"/>
      <c r="B17" s="3">
        <f>IF(C17="","",MAX(B$9:B16)+1)</f>
        <v>3</v>
      </c>
      <c r="C17" s="32" t="s">
        <v>55</v>
      </c>
      <c r="D17" s="32" t="s">
        <v>27</v>
      </c>
      <c r="E17" s="32" t="s">
        <v>56</v>
      </c>
      <c r="F17" s="32" t="s">
        <v>53</v>
      </c>
      <c r="G17" s="32" t="s">
        <v>47</v>
      </c>
      <c r="H17" s="20">
        <v>220</v>
      </c>
      <c r="I17" s="20">
        <v>5</v>
      </c>
      <c r="J17" s="21">
        <f t="shared" ref="J17:J18" si="8">H17*I17*2*31</f>
        <v>68200</v>
      </c>
      <c r="K17" s="3">
        <v>17265</v>
      </c>
      <c r="L17" s="19">
        <v>82.82</v>
      </c>
      <c r="M17" s="19">
        <v>128.4</v>
      </c>
      <c r="N17" s="4">
        <f t="shared" si="2"/>
        <v>45.580000000000013</v>
      </c>
      <c r="O17" s="5">
        <f t="shared" si="0"/>
        <v>786938.70000000019</v>
      </c>
      <c r="P17" s="33"/>
      <c r="Q17" s="6">
        <f t="shared" si="3"/>
        <v>131156</v>
      </c>
      <c r="R17" s="6"/>
      <c r="S17" s="5"/>
      <c r="T17" s="33"/>
    </row>
    <row r="18" spans="1:20" ht="15.5" customHeight="1">
      <c r="A18" s="27"/>
      <c r="B18" s="3" t="str">
        <f>IF(C18="","",MAX(B$9:B17)+1)</f>
        <v/>
      </c>
      <c r="C18" s="32"/>
      <c r="D18" s="32" t="s">
        <v>27</v>
      </c>
      <c r="E18" s="32" t="s">
        <v>56</v>
      </c>
      <c r="F18" s="32" t="s">
        <v>53</v>
      </c>
      <c r="G18" s="32" t="s">
        <v>48</v>
      </c>
      <c r="H18" s="20">
        <v>220</v>
      </c>
      <c r="I18" s="20">
        <v>5</v>
      </c>
      <c r="J18" s="21">
        <f t="shared" si="8"/>
        <v>68200</v>
      </c>
      <c r="K18" s="3">
        <v>17265</v>
      </c>
      <c r="L18" s="19">
        <v>82.82</v>
      </c>
      <c r="M18" s="19">
        <v>129.21</v>
      </c>
      <c r="N18" s="4">
        <f t="shared" si="2"/>
        <v>46.390000000000015</v>
      </c>
      <c r="O18" s="5">
        <f t="shared" ref="O18:O33" si="9">K18*N18</f>
        <v>800923.35000000021</v>
      </c>
      <c r="P18" s="33"/>
      <c r="Q18" s="6">
        <f t="shared" si="3"/>
        <v>133487</v>
      </c>
      <c r="R18" s="6"/>
      <c r="S18" s="5"/>
      <c r="T18" s="33"/>
    </row>
    <row r="19" spans="1:20" ht="15.5" customHeight="1">
      <c r="A19" s="27"/>
      <c r="B19" s="3" t="str">
        <f>IF(C19="","",MAX(B$9:B18)+1)</f>
        <v/>
      </c>
      <c r="C19" s="32"/>
      <c r="D19" s="32" t="s">
        <v>27</v>
      </c>
      <c r="E19" s="32" t="s">
        <v>56</v>
      </c>
      <c r="F19" s="32" t="s">
        <v>53</v>
      </c>
      <c r="G19" s="32" t="s">
        <v>49</v>
      </c>
      <c r="H19" s="20">
        <v>220</v>
      </c>
      <c r="I19" s="20">
        <v>5</v>
      </c>
      <c r="J19" s="21">
        <f>H19*I19*2*30</f>
        <v>66000</v>
      </c>
      <c r="K19" s="3">
        <v>16708</v>
      </c>
      <c r="L19" s="19">
        <v>82.82</v>
      </c>
      <c r="M19" s="19">
        <v>128.75</v>
      </c>
      <c r="N19" s="4">
        <f t="shared" si="2"/>
        <v>45.930000000000007</v>
      </c>
      <c r="O19" s="5">
        <f t="shared" si="9"/>
        <v>767398.44000000006</v>
      </c>
      <c r="P19" s="33"/>
      <c r="Q19" s="6">
        <f t="shared" si="3"/>
        <v>127899</v>
      </c>
      <c r="R19" s="6"/>
      <c r="S19" s="5"/>
      <c r="T19" s="33"/>
    </row>
    <row r="20" spans="1:20" ht="15.5" customHeight="1">
      <c r="A20" s="27"/>
      <c r="B20" s="3" t="str">
        <f>IF(C20="","",MAX(B$9:B19)+1)</f>
        <v/>
      </c>
      <c r="C20" s="32"/>
      <c r="D20" s="32"/>
      <c r="E20" s="32"/>
      <c r="F20" s="32"/>
      <c r="G20" s="32"/>
      <c r="H20" s="20"/>
      <c r="I20" s="20"/>
      <c r="J20" s="21"/>
      <c r="K20" s="3"/>
      <c r="L20" s="19"/>
      <c r="M20" s="19"/>
      <c r="N20" s="4"/>
      <c r="O20" s="6">
        <f>SUM(O17:P19)</f>
        <v>2355260.4900000002</v>
      </c>
      <c r="P20" s="33"/>
      <c r="Q20" s="6">
        <f t="shared" ref="Q20" si="10">ROUNDDOWN(O20/6,0)</f>
        <v>392543</v>
      </c>
      <c r="R20" s="6"/>
      <c r="S20" s="5">
        <f t="shared" ref="S20" si="11">ROUNDDOWN(Q20/1000,0)</f>
        <v>392</v>
      </c>
      <c r="T20" s="33"/>
    </row>
    <row r="21" spans="1:20" ht="15.5" customHeight="1">
      <c r="A21" s="27"/>
      <c r="B21" s="3" t="str">
        <f>IF(C21="","",MAX(B$9:B20)+1)</f>
        <v/>
      </c>
      <c r="C21" s="32"/>
      <c r="D21" s="32"/>
      <c r="E21" s="32"/>
      <c r="F21" s="32"/>
      <c r="G21" s="32"/>
      <c r="H21" s="20"/>
      <c r="I21" s="20"/>
      <c r="J21" s="21"/>
      <c r="K21" s="3"/>
      <c r="L21" s="19"/>
      <c r="M21" s="19"/>
      <c r="N21" s="4">
        <f t="shared" si="2"/>
        <v>0</v>
      </c>
      <c r="O21" s="5">
        <f t="shared" si="9"/>
        <v>0</v>
      </c>
      <c r="P21" s="33"/>
      <c r="Q21" s="6">
        <f t="shared" si="3"/>
        <v>0</v>
      </c>
      <c r="R21" s="6"/>
      <c r="S21" s="5">
        <f t="shared" si="4"/>
        <v>0</v>
      </c>
      <c r="T21" s="33"/>
    </row>
    <row r="22" spans="1:20" ht="15.5" customHeight="1">
      <c r="A22" s="27"/>
      <c r="B22" s="3" t="str">
        <f>IF(C22="","",MAX(B$9:B21)+1)</f>
        <v/>
      </c>
      <c r="C22" s="32"/>
      <c r="D22" s="32"/>
      <c r="E22" s="32"/>
      <c r="F22" s="32"/>
      <c r="G22" s="32"/>
      <c r="H22" s="20"/>
      <c r="I22" s="20"/>
      <c r="J22" s="21"/>
      <c r="K22" s="3"/>
      <c r="L22" s="19"/>
      <c r="M22" s="19"/>
      <c r="N22" s="4">
        <f t="shared" si="2"/>
        <v>0</v>
      </c>
      <c r="O22" s="5">
        <f t="shared" si="9"/>
        <v>0</v>
      </c>
      <c r="P22" s="33"/>
      <c r="Q22" s="6">
        <f t="shared" si="3"/>
        <v>0</v>
      </c>
      <c r="R22" s="6"/>
      <c r="S22" s="5">
        <f t="shared" si="4"/>
        <v>0</v>
      </c>
      <c r="T22" s="33"/>
    </row>
    <row r="23" spans="1:20" ht="15.5" customHeight="1">
      <c r="A23" s="27"/>
      <c r="B23" s="3" t="str">
        <f>IF(C23="","",MAX(B$9:B22)+1)</f>
        <v/>
      </c>
      <c r="C23" s="32"/>
      <c r="D23" s="32"/>
      <c r="E23" s="32"/>
      <c r="F23" s="32"/>
      <c r="G23" s="32"/>
      <c r="H23" s="20"/>
      <c r="I23" s="20"/>
      <c r="J23" s="21"/>
      <c r="K23" s="3"/>
      <c r="L23" s="19"/>
      <c r="M23" s="19"/>
      <c r="N23" s="4">
        <f t="shared" si="2"/>
        <v>0</v>
      </c>
      <c r="O23" s="5">
        <f t="shared" si="9"/>
        <v>0</v>
      </c>
      <c r="P23" s="33"/>
      <c r="Q23" s="6">
        <f t="shared" si="3"/>
        <v>0</v>
      </c>
      <c r="R23" s="6"/>
      <c r="S23" s="5">
        <f t="shared" si="4"/>
        <v>0</v>
      </c>
      <c r="T23" s="33"/>
    </row>
    <row r="24" spans="1:20" ht="15.5" customHeight="1">
      <c r="A24" s="27"/>
      <c r="B24" s="3" t="str">
        <f>IF(C24="","",MAX(B$9:B23)+1)</f>
        <v/>
      </c>
      <c r="C24" s="32"/>
      <c r="D24" s="32"/>
      <c r="E24" s="32"/>
      <c r="F24" s="32"/>
      <c r="G24" s="32"/>
      <c r="H24" s="20"/>
      <c r="I24" s="20"/>
      <c r="J24" s="21"/>
      <c r="K24" s="3"/>
      <c r="L24" s="19"/>
      <c r="M24" s="19"/>
      <c r="N24" s="4">
        <f t="shared" si="2"/>
        <v>0</v>
      </c>
      <c r="O24" s="5">
        <f t="shared" si="9"/>
        <v>0</v>
      </c>
      <c r="P24" s="33"/>
      <c r="Q24" s="6">
        <f t="shared" si="3"/>
        <v>0</v>
      </c>
      <c r="R24" s="6"/>
      <c r="S24" s="5">
        <f t="shared" si="4"/>
        <v>0</v>
      </c>
      <c r="T24" s="33"/>
    </row>
    <row r="25" spans="1:20" ht="15.5" customHeight="1">
      <c r="A25" s="27"/>
      <c r="B25" s="3" t="str">
        <f>IF(C25="","",MAX(B$9:B24)+1)</f>
        <v/>
      </c>
      <c r="C25" s="32"/>
      <c r="D25" s="32"/>
      <c r="E25" s="32"/>
      <c r="F25" s="32"/>
      <c r="G25" s="32"/>
      <c r="H25" s="20"/>
      <c r="I25" s="20"/>
      <c r="J25" s="21"/>
      <c r="K25" s="3"/>
      <c r="L25" s="19"/>
      <c r="M25" s="19"/>
      <c r="N25" s="4">
        <f t="shared" si="2"/>
        <v>0</v>
      </c>
      <c r="O25" s="5">
        <f t="shared" si="9"/>
        <v>0</v>
      </c>
      <c r="P25" s="33"/>
      <c r="Q25" s="6">
        <f t="shared" si="3"/>
        <v>0</v>
      </c>
      <c r="R25" s="6"/>
      <c r="S25" s="5">
        <f t="shared" si="4"/>
        <v>0</v>
      </c>
      <c r="T25" s="33"/>
    </row>
    <row r="26" spans="1:20" ht="15.5" customHeight="1">
      <c r="A26" s="27"/>
      <c r="B26" s="3" t="str">
        <f>IF(C26="","",MAX(B$9:B25)+1)</f>
        <v/>
      </c>
      <c r="C26" s="32"/>
      <c r="D26" s="32"/>
      <c r="E26" s="32"/>
      <c r="F26" s="32"/>
      <c r="G26" s="32"/>
      <c r="H26" s="20"/>
      <c r="I26" s="20"/>
      <c r="J26" s="21"/>
      <c r="K26" s="3"/>
      <c r="L26" s="19"/>
      <c r="M26" s="19"/>
      <c r="N26" s="4">
        <f t="shared" si="2"/>
        <v>0</v>
      </c>
      <c r="O26" s="5">
        <f t="shared" si="9"/>
        <v>0</v>
      </c>
      <c r="P26" s="33"/>
      <c r="Q26" s="6">
        <f t="shared" si="3"/>
        <v>0</v>
      </c>
      <c r="R26" s="6"/>
      <c r="S26" s="5">
        <f t="shared" si="4"/>
        <v>0</v>
      </c>
      <c r="T26" s="33"/>
    </row>
    <row r="27" spans="1:20" ht="15.5" customHeight="1">
      <c r="A27" s="27"/>
      <c r="B27" s="3" t="str">
        <f>IF(C27="","",MAX(B$9:B26)+1)</f>
        <v/>
      </c>
      <c r="C27" s="32"/>
      <c r="D27" s="32"/>
      <c r="E27" s="32"/>
      <c r="F27" s="32"/>
      <c r="G27" s="32"/>
      <c r="H27" s="20"/>
      <c r="I27" s="20"/>
      <c r="J27" s="21"/>
      <c r="K27" s="3"/>
      <c r="L27" s="19"/>
      <c r="M27" s="19"/>
      <c r="N27" s="4">
        <f t="shared" si="2"/>
        <v>0</v>
      </c>
      <c r="O27" s="5">
        <f t="shared" si="9"/>
        <v>0</v>
      </c>
      <c r="P27" s="33"/>
      <c r="Q27" s="6">
        <f t="shared" si="3"/>
        <v>0</v>
      </c>
      <c r="R27" s="6"/>
      <c r="S27" s="5">
        <f t="shared" si="4"/>
        <v>0</v>
      </c>
      <c r="T27" s="33"/>
    </row>
    <row r="28" spans="1:20" ht="15.5" customHeight="1">
      <c r="A28" s="27"/>
      <c r="B28" s="3" t="str">
        <f>IF(C28="","",MAX(B$9:B27)+1)</f>
        <v/>
      </c>
      <c r="C28" s="32"/>
      <c r="D28" s="32"/>
      <c r="E28" s="32"/>
      <c r="F28" s="32"/>
      <c r="G28" s="32"/>
      <c r="H28" s="20"/>
      <c r="I28" s="20"/>
      <c r="J28" s="21"/>
      <c r="K28" s="3"/>
      <c r="L28" s="19"/>
      <c r="M28" s="19"/>
      <c r="N28" s="4">
        <f t="shared" si="2"/>
        <v>0</v>
      </c>
      <c r="O28" s="5">
        <f t="shared" si="9"/>
        <v>0</v>
      </c>
      <c r="P28" s="33"/>
      <c r="Q28" s="6">
        <f t="shared" si="3"/>
        <v>0</v>
      </c>
      <c r="R28" s="6"/>
      <c r="S28" s="5">
        <f t="shared" si="4"/>
        <v>0</v>
      </c>
      <c r="T28" s="33"/>
    </row>
    <row r="29" spans="1:20" ht="15.5" customHeight="1">
      <c r="A29" s="27"/>
      <c r="B29" s="3" t="str">
        <f>IF(C29="","",MAX(B$9:B28)+1)</f>
        <v/>
      </c>
      <c r="C29" s="32"/>
      <c r="D29" s="32"/>
      <c r="E29" s="32"/>
      <c r="F29" s="32"/>
      <c r="G29" s="32"/>
      <c r="H29" s="20"/>
      <c r="I29" s="20"/>
      <c r="J29" s="21"/>
      <c r="K29" s="3"/>
      <c r="L29" s="19"/>
      <c r="M29" s="19"/>
      <c r="N29" s="4">
        <f t="shared" si="2"/>
        <v>0</v>
      </c>
      <c r="O29" s="5">
        <f t="shared" si="9"/>
        <v>0</v>
      </c>
      <c r="P29" s="33"/>
      <c r="Q29" s="6">
        <f t="shared" si="3"/>
        <v>0</v>
      </c>
      <c r="R29" s="6"/>
      <c r="S29" s="5">
        <f t="shared" si="4"/>
        <v>0</v>
      </c>
      <c r="T29" s="33"/>
    </row>
    <row r="30" spans="1:20" ht="15.5" customHeight="1">
      <c r="A30" s="27"/>
      <c r="B30" s="3" t="str">
        <f>IF(C30="","",MAX(B$9:B29)+1)</f>
        <v/>
      </c>
      <c r="C30" s="32"/>
      <c r="D30" s="32"/>
      <c r="E30" s="32"/>
      <c r="F30" s="32"/>
      <c r="G30" s="32"/>
      <c r="H30" s="20"/>
      <c r="I30" s="20"/>
      <c r="J30" s="21"/>
      <c r="K30" s="3"/>
      <c r="L30" s="19"/>
      <c r="M30" s="19"/>
      <c r="N30" s="4">
        <f t="shared" si="2"/>
        <v>0</v>
      </c>
      <c r="O30" s="5">
        <f t="shared" si="9"/>
        <v>0</v>
      </c>
      <c r="P30" s="33"/>
      <c r="Q30" s="6">
        <f t="shared" si="3"/>
        <v>0</v>
      </c>
      <c r="R30" s="6"/>
      <c r="S30" s="5">
        <f t="shared" si="4"/>
        <v>0</v>
      </c>
      <c r="T30" s="33"/>
    </row>
    <row r="31" spans="1:20" ht="15.5" customHeight="1">
      <c r="A31" s="27"/>
      <c r="B31" s="3" t="str">
        <f>IF(C31="","",MAX(B$9:B30)+1)</f>
        <v/>
      </c>
      <c r="C31" s="32"/>
      <c r="D31" s="32"/>
      <c r="E31" s="32"/>
      <c r="F31" s="32"/>
      <c r="G31" s="32"/>
      <c r="H31" s="20"/>
      <c r="I31" s="20"/>
      <c r="J31" s="21"/>
      <c r="K31" s="3"/>
      <c r="L31" s="19"/>
      <c r="M31" s="19"/>
      <c r="N31" s="4">
        <f t="shared" si="2"/>
        <v>0</v>
      </c>
      <c r="O31" s="5">
        <f t="shared" si="9"/>
        <v>0</v>
      </c>
      <c r="P31" s="33"/>
      <c r="Q31" s="6">
        <f t="shared" si="3"/>
        <v>0</v>
      </c>
      <c r="R31" s="6"/>
      <c r="S31" s="5">
        <f t="shared" si="4"/>
        <v>0</v>
      </c>
      <c r="T31" s="33"/>
    </row>
    <row r="32" spans="1:20" ht="15.5" customHeight="1">
      <c r="A32" s="27"/>
      <c r="B32" s="3" t="str">
        <f>IF(C32="","",MAX(B$9:B31)+1)</f>
        <v/>
      </c>
      <c r="C32" s="32"/>
      <c r="D32" s="32"/>
      <c r="E32" s="32"/>
      <c r="F32" s="32"/>
      <c r="G32" s="32"/>
      <c r="H32" s="20"/>
      <c r="I32" s="20"/>
      <c r="J32" s="21"/>
      <c r="K32" s="3"/>
      <c r="L32" s="19"/>
      <c r="M32" s="19"/>
      <c r="N32" s="4">
        <f t="shared" si="2"/>
        <v>0</v>
      </c>
      <c r="O32" s="5">
        <f t="shared" si="9"/>
        <v>0</v>
      </c>
      <c r="P32" s="33"/>
      <c r="Q32" s="6">
        <f t="shared" si="3"/>
        <v>0</v>
      </c>
      <c r="R32" s="6"/>
      <c r="S32" s="5">
        <f t="shared" si="4"/>
        <v>0</v>
      </c>
      <c r="T32" s="33"/>
    </row>
    <row r="33" spans="1:20" ht="15.5" customHeight="1">
      <c r="A33" s="27"/>
      <c r="B33" s="3" t="str">
        <f>IF(C33="","",MAX(B$9:B32)+1)</f>
        <v/>
      </c>
      <c r="C33" s="32"/>
      <c r="D33" s="32"/>
      <c r="E33" s="32"/>
      <c r="F33" s="32"/>
      <c r="G33" s="32"/>
      <c r="H33" s="20"/>
      <c r="I33" s="20"/>
      <c r="J33" s="21"/>
      <c r="K33" s="3"/>
      <c r="L33" s="19"/>
      <c r="M33" s="19"/>
      <c r="N33" s="4">
        <f t="shared" si="2"/>
        <v>0</v>
      </c>
      <c r="O33" s="5">
        <f t="shared" si="9"/>
        <v>0</v>
      </c>
      <c r="P33" s="33"/>
      <c r="Q33" s="6">
        <f t="shared" si="3"/>
        <v>0</v>
      </c>
      <c r="R33" s="6"/>
      <c r="S33" s="5">
        <f t="shared" si="4"/>
        <v>0</v>
      </c>
      <c r="T33" s="33"/>
    </row>
    <row r="34" spans="1:20" ht="22" customHeight="1">
      <c r="A34" s="27"/>
      <c r="B34" s="101" t="s">
        <v>8</v>
      </c>
      <c r="C34" s="102"/>
      <c r="D34" s="34"/>
      <c r="E34" s="34"/>
      <c r="F34" s="34"/>
      <c r="G34" s="34"/>
      <c r="H34" s="35">
        <f t="shared" ref="H34:K34" si="12">SUM(H9:H33)</f>
        <v>2970</v>
      </c>
      <c r="I34" s="36">
        <f t="shared" si="12"/>
        <v>24</v>
      </c>
      <c r="J34" s="35">
        <f t="shared" si="12"/>
        <v>407560</v>
      </c>
      <c r="K34" s="37">
        <f t="shared" si="12"/>
        <v>100199</v>
      </c>
      <c r="L34" s="38"/>
      <c r="M34" s="38"/>
      <c r="N34" s="38"/>
      <c r="O34" s="7">
        <f>SUM(O12,O16,O20)</f>
        <v>4605882.3500000006</v>
      </c>
      <c r="P34" s="39" t="s">
        <v>6</v>
      </c>
      <c r="Q34" s="9">
        <f>SUM(Q12,Q16,Q20)</f>
        <v>767646</v>
      </c>
      <c r="R34" s="8" t="s">
        <v>6</v>
      </c>
      <c r="S34" s="7">
        <f t="shared" ref="S34" si="13">SUM(S9:S33)</f>
        <v>766</v>
      </c>
      <c r="T34" s="39" t="s">
        <v>15</v>
      </c>
    </row>
    <row r="35" spans="1:20" ht="6.75" customHeight="1">
      <c r="A35" s="25"/>
      <c r="B35" s="25"/>
      <c r="C35" s="25"/>
      <c r="D35" s="25"/>
      <c r="E35" s="25"/>
      <c r="F35" s="25"/>
      <c r="G35" s="25"/>
      <c r="H35" s="40"/>
      <c r="I35" s="40"/>
      <c r="J35" s="40"/>
      <c r="K35" s="40"/>
      <c r="L35" s="40"/>
      <c r="M35" s="40"/>
      <c r="N35" s="40"/>
      <c r="O35" s="40"/>
      <c r="P35" s="40"/>
      <c r="Q35" s="40"/>
      <c r="R35" s="40"/>
      <c r="S35" s="40"/>
      <c r="T35" s="40"/>
    </row>
    <row r="36" spans="1:20" ht="15" customHeight="1">
      <c r="A36" s="25"/>
      <c r="B36" s="25"/>
      <c r="C36" s="25"/>
      <c r="D36" s="25"/>
      <c r="E36" s="25"/>
      <c r="F36" s="25"/>
      <c r="G36" s="25"/>
      <c r="H36" s="25"/>
      <c r="I36" s="25"/>
      <c r="J36" s="25"/>
      <c r="K36" s="25"/>
      <c r="L36" s="25"/>
      <c r="M36" s="25"/>
      <c r="N36" s="25"/>
      <c r="S36" s="25"/>
      <c r="T36" s="25"/>
    </row>
    <row r="37" spans="1:20" ht="15" customHeight="1">
      <c r="A37" s="25"/>
      <c r="B37" s="25"/>
      <c r="C37" s="25"/>
      <c r="D37" s="25"/>
      <c r="E37" s="25"/>
      <c r="F37" s="25"/>
      <c r="G37" s="25"/>
      <c r="H37" s="25"/>
      <c r="I37" s="25"/>
      <c r="J37" s="25"/>
      <c r="K37" s="25"/>
      <c r="L37" s="25"/>
      <c r="M37" s="25"/>
      <c r="N37" s="25"/>
      <c r="O37" s="25"/>
      <c r="P37" s="25"/>
      <c r="Q37" s="25"/>
      <c r="R37" s="25"/>
      <c r="S37" s="25"/>
      <c r="T37" s="25"/>
    </row>
    <row r="38" spans="1:20" ht="15" customHeight="1">
      <c r="A38" s="25"/>
      <c r="B38" s="25"/>
      <c r="C38" s="25"/>
      <c r="D38" s="25"/>
      <c r="E38" s="25"/>
      <c r="F38" s="25"/>
      <c r="G38" s="25"/>
      <c r="H38" s="25"/>
      <c r="I38" s="25"/>
      <c r="J38" s="25"/>
      <c r="K38" s="25"/>
      <c r="L38" s="25"/>
      <c r="M38" s="25"/>
      <c r="N38" s="25"/>
      <c r="O38" s="25"/>
      <c r="P38" s="25"/>
      <c r="Q38" s="25"/>
      <c r="R38" s="25"/>
      <c r="S38" s="25"/>
      <c r="T38" s="25"/>
    </row>
    <row r="39" spans="1:20">
      <c r="B39" s="41" t="s">
        <v>9</v>
      </c>
      <c r="C39" s="41"/>
    </row>
    <row r="40" spans="1:20" ht="15" customHeight="1">
      <c r="B40" s="42">
        <v>1</v>
      </c>
      <c r="C40" s="42" t="s">
        <v>25</v>
      </c>
    </row>
    <row r="41" spans="1:20" ht="15" customHeight="1">
      <c r="B41" s="41"/>
      <c r="C41" s="41"/>
    </row>
    <row r="42" spans="1:20" ht="15" customHeight="1">
      <c r="B42" s="41" t="s">
        <v>10</v>
      </c>
      <c r="C42" s="41"/>
    </row>
    <row r="43" spans="1:20" ht="15" customHeight="1">
      <c r="B43" s="22">
        <v>1</v>
      </c>
      <c r="C43" s="42" t="s">
        <v>21</v>
      </c>
    </row>
    <row r="44" spans="1:20" ht="15" customHeight="1">
      <c r="B44" s="22">
        <v>2</v>
      </c>
      <c r="C44" s="42" t="s">
        <v>45</v>
      </c>
    </row>
    <row r="45" spans="1:20" ht="15" customHeight="1">
      <c r="B45" s="22">
        <v>3</v>
      </c>
      <c r="C45" s="42" t="s">
        <v>26</v>
      </c>
    </row>
    <row r="46" spans="1:20">
      <c r="B46" s="22">
        <v>4</v>
      </c>
      <c r="C46" s="41" t="s">
        <v>74</v>
      </c>
    </row>
    <row r="47" spans="1:20">
      <c r="B47" s="2"/>
    </row>
  </sheetData>
  <mergeCells count="25">
    <mergeCell ref="D6:D8"/>
    <mergeCell ref="E6:E8"/>
    <mergeCell ref="F6:F8"/>
    <mergeCell ref="B34:C34"/>
    <mergeCell ref="S2:T2"/>
    <mergeCell ref="Q7:R7"/>
    <mergeCell ref="S7:T7"/>
    <mergeCell ref="O8:P8"/>
    <mergeCell ref="Q8:R8"/>
    <mergeCell ref="S8:T8"/>
    <mergeCell ref="B5:B8"/>
    <mergeCell ref="C5:C8"/>
    <mergeCell ref="D5:F5"/>
    <mergeCell ref="G5:G8"/>
    <mergeCell ref="H5:H6"/>
    <mergeCell ref="I5:I6"/>
    <mergeCell ref="O5:P6"/>
    <mergeCell ref="Q5:R6"/>
    <mergeCell ref="S5:T6"/>
    <mergeCell ref="O7:P7"/>
    <mergeCell ref="J5:J6"/>
    <mergeCell ref="K5:K6"/>
    <mergeCell ref="L5:L6"/>
    <mergeCell ref="M5:M6"/>
    <mergeCell ref="N5:N6"/>
  </mergeCells>
  <phoneticPr fontId="2"/>
  <printOptions horizontalCentered="1"/>
  <pageMargins left="0.2" right="0.19" top="0.73" bottom="0.2" header="0.51181102362204722" footer="0.2"/>
  <pageSetup paperSize="9" scale="7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様式第1号①</vt:lpstr>
      <vt:lpstr>様式第1号②</vt:lpstr>
      <vt:lpstr>【記載例】様式第1号①</vt:lpstr>
      <vt:lpstr>【記載例】様式第1号②</vt:lpstr>
      <vt:lpstr>【記載例】様式第1号①!Print_Area</vt:lpstr>
      <vt:lpstr>様式第1号①!Print_Area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富山県庁交通戦略企画課</dc:creator>
  <cp:lastModifiedBy>道言　公哉</cp:lastModifiedBy>
  <cp:lastPrinted>2025-08-25T08:54:35Z</cp:lastPrinted>
  <dcterms:created xsi:type="dcterms:W3CDTF">2022-05-27T06:22:51Z</dcterms:created>
  <dcterms:modified xsi:type="dcterms:W3CDTF">2025-09-05T02:15:26Z</dcterms:modified>
</cp:coreProperties>
</file>