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I:\★市町村支援課移行データ\財政係\56 公営企業会計制度の見直し\R4\R40428地方公営企業の抜本的な改革等の取組状況調査（照会）\07_公表連絡\03_公表ファイル\"/>
    </mc:Choice>
  </mc:AlternateContent>
  <xr:revisionPtr revIDLastSave="0" documentId="13_ncr:1_{7D7DF0C5-B152-4567-8F32-4EE02AA256A0}" xr6:coauthVersionLast="36" xr6:coauthVersionMax="36" xr10:uidLastSave="{00000000-0000-0000-0000-000000000000}"/>
  <bookViews>
    <workbookView xWindow="1620" yWindow="885" windowWidth="16305" windowHeight="4725" tabRatio="661" xr2:uid="{00000000-000D-0000-FFFF-FFFF00000000}"/>
  </bookViews>
  <sheets>
    <sheet name="水道" sheetId="34" r:id="rId1"/>
    <sheet name="病院" sheetId="27" r:id="rId2"/>
    <sheet name="下水（公共）" sheetId="35" r:id="rId3"/>
    <sheet name="下水（特環）" sheetId="29" r:id="rId4"/>
    <sheet name="下水（農集）" sheetId="36" r:id="rId5"/>
  </sheets>
  <externalReferences>
    <externalReference r:id="rId6"/>
    <externalReference r:id="rId7"/>
    <externalReference r:id="rId8"/>
    <externalReference r:id="rId9"/>
    <externalReference r:id="rId10"/>
  </externalReferences>
  <definedNames>
    <definedName name="_xlnm.Print_Area" localSheetId="2">'下水（公共）'!$A$1:$BS$62</definedName>
    <definedName name="_xlnm.Print_Area" localSheetId="3">'下水（特環）'!$A$1:$BS$56</definedName>
    <definedName name="_xlnm.Print_Area" localSheetId="4">'下水（農集）'!$A$1:$BS$62</definedName>
    <definedName name="_xlnm.Print_Area" localSheetId="0">水道!$A$1:$BS$92</definedName>
    <definedName name="_xlnm.Print_Area" localSheetId="1">病院!$A$1:$BS$56</definedName>
    <definedName name="業種名" localSheetId="2">[1]選択肢!$K$2:$K$19</definedName>
    <definedName name="業種名" localSheetId="3">[2]選択肢!$K$2:$K$19</definedName>
    <definedName name="業種名" localSheetId="4">[3]選択肢!$K$2:$K$19</definedName>
    <definedName name="業種名" localSheetId="0">[4]選択肢!$K$2:$K$19</definedName>
    <definedName name="業種名" localSheetId="1">[2]選択肢!$K$2:$K$19</definedName>
    <definedName name="業種名">[5]選択肢!$K$2:$K$19</definedName>
  </definedNames>
  <calcPr calcId="191029"/>
</workbook>
</file>

<file path=xl/calcChain.xml><?xml version="1.0" encoding="utf-8"?>
<calcChain xmlns="http://schemas.openxmlformats.org/spreadsheetml/2006/main">
  <c r="AM57" i="36" l="1"/>
  <c r="U57" i="36"/>
  <c r="N57" i="36"/>
  <c r="AM50" i="36"/>
  <c r="U50" i="36"/>
  <c r="AM47" i="36"/>
  <c r="AM46" i="36"/>
  <c r="AM45" i="36"/>
  <c r="AM44" i="36"/>
  <c r="N44" i="36"/>
  <c r="AM43" i="36"/>
  <c r="AM42" i="36"/>
  <c r="BN39" i="36"/>
  <c r="BJ39" i="36"/>
  <c r="BF39" i="36"/>
  <c r="AU38" i="36"/>
  <c r="AM38" i="36"/>
  <c r="BF36" i="36"/>
  <c r="U36" i="36"/>
  <c r="N36" i="36"/>
  <c r="BB24" i="36"/>
  <c r="AT24" i="36"/>
  <c r="AM24" i="36"/>
  <c r="AF24" i="36"/>
  <c r="Y24" i="36"/>
  <c r="R24" i="36"/>
  <c r="K24" i="36"/>
  <c r="D24" i="36"/>
  <c r="BG11" i="36"/>
  <c r="AO11" i="36"/>
  <c r="U11" i="36"/>
  <c r="C11" i="36"/>
  <c r="AM57" i="35"/>
  <c r="U57" i="35"/>
  <c r="N57" i="35"/>
  <c r="AM50" i="35"/>
  <c r="U50" i="35"/>
  <c r="AM47" i="35"/>
  <c r="AM46" i="35"/>
  <c r="AM45" i="35"/>
  <c r="AM44" i="35"/>
  <c r="N44" i="35"/>
  <c r="AM43" i="35"/>
  <c r="AM42" i="35"/>
  <c r="BN39" i="35"/>
  <c r="BJ39" i="35"/>
  <c r="BF39" i="35"/>
  <c r="AU38" i="35"/>
  <c r="AM38" i="35"/>
  <c r="BF36" i="35"/>
  <c r="U36" i="35"/>
  <c r="N36" i="35"/>
  <c r="BB24" i="35"/>
  <c r="AT24" i="35"/>
  <c r="AM24" i="35"/>
  <c r="AF24" i="35"/>
  <c r="Y24" i="35"/>
  <c r="R24" i="35"/>
  <c r="K24" i="35"/>
  <c r="D24" i="35"/>
  <c r="BG11" i="35"/>
  <c r="AO11" i="35"/>
  <c r="U11" i="35"/>
  <c r="C11" i="35"/>
  <c r="AM87" i="34" l="1"/>
  <c r="U87" i="34"/>
  <c r="N87" i="34"/>
  <c r="AM80" i="34"/>
  <c r="U80" i="34"/>
  <c r="N74" i="34"/>
  <c r="BN71" i="34"/>
  <c r="BJ71" i="34"/>
  <c r="BF71" i="34"/>
  <c r="BF68" i="34"/>
  <c r="AN68" i="34"/>
  <c r="U68" i="34"/>
  <c r="N68" i="34"/>
  <c r="AM56" i="34"/>
  <c r="U56" i="34"/>
  <c r="N56" i="34"/>
  <c r="AM49" i="34"/>
  <c r="U49" i="34"/>
  <c r="AC44" i="34"/>
  <c r="U44" i="34"/>
  <c r="N43" i="34"/>
  <c r="BN40" i="34"/>
  <c r="BJ40" i="34"/>
  <c r="BF40" i="34"/>
  <c r="AC39" i="34"/>
  <c r="U39" i="34"/>
  <c r="BF37" i="34"/>
  <c r="AM37" i="34"/>
  <c r="N37" i="34"/>
  <c r="BB24" i="34"/>
  <c r="AT24" i="34"/>
  <c r="AM24" i="34"/>
  <c r="AF24" i="34"/>
  <c r="Y24" i="34"/>
  <c r="R24" i="34"/>
  <c r="K24" i="34"/>
  <c r="D24" i="34"/>
  <c r="BG11" i="34"/>
  <c r="AO11" i="34"/>
  <c r="U11" i="34"/>
  <c r="C11" i="34"/>
</calcChain>
</file>

<file path=xl/sharedStrings.xml><?xml version="1.0" encoding="utf-8"?>
<sst xmlns="http://schemas.openxmlformats.org/spreadsheetml/2006/main" count="182" uniqueCount="55">
  <si>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</si>
  <si>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</si>
  <si>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</si>
  <si>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</si>
  <si>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</si>
  <si>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</si>
  <si>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</si>
  <si>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</si>
  <si>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</si>
  <si>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</si>
  <si>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</si>
  <si>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</si>
  <si>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</si>
  <si>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</si>
  <si>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</si>
  <si>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</si>
  <si>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</si>
  <si>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</si>
  <si>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</si>
  <si>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</si>
  <si>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</si>
  <si>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</si>
  <si>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</si>
  <si>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</si>
  <si>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</si>
  <si>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</si>
  <si>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</si>
  <si>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</si>
  <si>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</si>
  <si>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</si>
  <si>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</si>
  <si>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</si>
  <si>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</si>
  <si>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</si>
  <si>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</si>
  <si>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</si>
  <si>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</si>
  <si>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</si>
  <si>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</si>
  <si>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</si>
  <si>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</si>
  <si>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</si>
  <si>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</si>
  <si>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</si>
  <si>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</si>
  <si>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</si>
  <si>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③事業目的の完了</t>
    <rPh sb="1" eb="3">
      <t>ジギョウ</t>
    </rPh>
    <rPh sb="3" eb="5">
      <t>モクテキ</t>
    </rPh>
    <rPh sb="6" eb="8">
      <t>カンリョウ</t>
    </rPh>
    <phoneticPr fontId="2"/>
  </si>
  <si>
    <t>射水市</t>
  </si>
  <si>
    <t>ー</t>
  </si>
  <si>
    <t>●</t>
  </si>
  <si>
    <t>下水道事業</t>
  </si>
  <si>
    <t>特定環境保全公共下水道</t>
  </si>
  <si>
    <t>住民生活に密接なサービスを継続的に提供する必要があり、現行の体制を抜本的に見直す必要性がないが、農業集落排水事業において流域下水道への接続を検討している。</t>
  </si>
  <si>
    <t>病院事業</t>
  </si>
  <si>
    <t>　地域医療構想を踏まえた新公立病院改革プランのもと、急性期病床から回復期病床への病床機能の見直しを既に図っている。令和３年度は、患者確保対策や施設基準見直しを図るとともに、新型コロナワクチン接種の推進や新型コロナウイルス感染症関連補助金を受け入れたことで収支は大きく改善したが、累積欠損が５０億円を超えるなど経営状況は大変厳しいものと理解している。
　しかし、当院は市の基幹病院であり、公立病院として救急医療や小児医療など不採算であっても積極的に医療を提供し地域医療の確保に努める責務がある。引き続き、経営改善に取り組みながら、近隣医療機関や介護施設等と密接に連携し、地域医療の確保と共に、幅広い医療の提供に努め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</si>
</sst>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8" xfId="0" applyFont="1" applyFill="1" applyBorder="1" applyAlignment="1">
      <alignment horizontal="left"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33" fillId="0" borderId="5" xfId="0" applyFont="1" applyFill="1" applyBorder="1" applyAlignment="1">
      <alignment horizontal="left" vertical="center"/>
    </xf>
    <xf numFmtId="0" fontId="33" fillId="0" borderId="0" xfId="0" applyFont="1" applyFill="1" applyBorder="1" applyAlignment="1">
      <alignment horizontal="left" vertical="center"/>
    </xf>
    <xf numFmtId="0" fontId="33" fillId="0" borderId="6" xfId="0" applyFont="1" applyFill="1" applyBorder="1" applyAlignment="1">
      <alignment horizontal="left" vertical="center"/>
    </xf>
    <xf numFmtId="0" fontId="33" fillId="0" borderId="7" xfId="0" applyFont="1" applyFill="1" applyBorder="1" applyAlignment="1">
      <alignment horizontal="left" vertical="center"/>
    </xf>
    <xf numFmtId="0" fontId="33" fillId="0" borderId="8" xfId="0" applyFont="1" applyFill="1" applyBorder="1" applyAlignment="1">
      <alignment horizontal="left" vertical="center"/>
    </xf>
    <xf numFmtId="0" fontId="33" fillId="0" borderId="9" xfId="0" applyFont="1" applyFill="1" applyBorder="1" applyAlignment="1">
      <alignment horizontal="left" vertical="center"/>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20" fillId="4" borderId="10" xfId="0" applyFont="1" applyFill="1" applyBorder="1" applyAlignment="1">
      <alignment horizontal="left"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30" fillId="0" borderId="10" xfId="0" applyFont="1" applyFill="1" applyBorder="1" applyAlignment="1">
      <alignment vertical="center" wrapText="1"/>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16E74F8-C0C3-4E62-8E08-D6EBF060C59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79D8E57-B9FE-4C66-9B4E-7EEDEFA43EF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FD43201-4BF7-4F40-AD01-393ADF8F1A4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47639EF4-EB8B-422A-9D61-054D1A9DD6E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DA722C13-6679-4061-A84C-02C4299E6D36}"/>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67E7C2F9-18AD-48CE-9BD0-08EBE0D9EE0C}"/>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3D7EC6CB-0614-4E82-A001-5C8463642D3C}"/>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7B57B9A7-B304-4BEC-9398-F20AA221C3F2}"/>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9F7674D-F5CE-401E-B1EE-034C6B3C7EE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277F20A-69C6-4625-98AB-1184E0051E0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0</xdr:rowOff>
    </xdr:to>
    <xdr:sp macro="" textlink="">
      <xdr:nvSpPr>
        <xdr:cNvPr id="13" name="角丸四角形 12">
          <a:extLst>
            <a:ext uri="{FF2B5EF4-FFF2-40B4-BE49-F238E27FC236}">
              <a16:creationId xmlns:a16="http://schemas.microsoft.com/office/drawing/2014/main" id="{ED98370F-6C4D-48C9-B868-FF7BC44A070F}"/>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7EA14F82-E8E1-4A66-8A88-7D04B8F9EDF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9B22691-5863-4E1C-947D-844C59B06F9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0</xdr:rowOff>
    </xdr:to>
    <xdr:sp macro="" textlink="">
      <xdr:nvSpPr>
        <xdr:cNvPr id="39" name="角丸四角形 12">
          <a:extLst>
            <a:ext uri="{FF2B5EF4-FFF2-40B4-BE49-F238E27FC236}">
              <a16:creationId xmlns:a16="http://schemas.microsoft.com/office/drawing/2014/main" id="{33071EA4-9333-4FF4-99C8-17987FB54689}"/>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1E1A134-CBB2-4119-ACC8-6B65AE31CA2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C095E44-378D-4897-9D6A-E29F6A9B59F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B4C4443-593F-48D9-8BFA-0F49F088B1C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F1FA66AA-4135-4B26-899E-6FB42FDDC718}"/>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82E434D8-2D2D-46B9-A060-DA79B1D76A63}"/>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25658-05D0-4FCC-9925-27546617F99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53F3CDC-8A36-47DA-AB92-02DFD168290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0</xdr:rowOff>
    </xdr:to>
    <xdr:sp macro="" textlink="">
      <xdr:nvSpPr>
        <xdr:cNvPr id="13" name="角丸四角形 12">
          <a:extLst>
            <a:ext uri="{FF2B5EF4-FFF2-40B4-BE49-F238E27FC236}">
              <a16:creationId xmlns:a16="http://schemas.microsoft.com/office/drawing/2014/main" id="{CBE51D23-C4EA-4FB8-8E88-49CF17C154B6}"/>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84771F5F-4A69-47AC-9EC5-A700A241D3D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300FDEAB-A383-4FBF-8BA6-145FB1D0A5D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0</xdr:rowOff>
    </xdr:to>
    <xdr:sp macro="" textlink="">
      <xdr:nvSpPr>
        <xdr:cNvPr id="39" name="角丸四角形 12">
          <a:extLst>
            <a:ext uri="{FF2B5EF4-FFF2-40B4-BE49-F238E27FC236}">
              <a16:creationId xmlns:a16="http://schemas.microsoft.com/office/drawing/2014/main" id="{C87E16B5-1804-40B9-9CE3-FD72B402E1AC}"/>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5F12666-AADB-42C7-8320-7435F85A8CF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7DFBA41-EE5C-416F-A689-D7CC3A9D453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4AF5251-80EA-4181-AB9D-D1A8CE375E2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AC45E2EE-4EC4-4871-9BD9-1006E238A732}"/>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864A2314-61CB-47EB-98B7-4D60B371F715}"/>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20120150&#36001;&#25919;&#35506;\000&#35506;&#20849;&#36890;\003&#30476;&#29031;&#20250;&#12304;5&#12305;\&#20844;&#21942;&#20225;&#26989;&#38306;&#20418;&#35519;&#26619;&#12304;5&#12305;\&#12304;&#23450;&#26399;&#12305;&#20844;&#21942;&#20225;&#26989;&#20250;&#35336;&#27861;&#36969;&#29992;&#12539;&#32076;&#21942;&#25126;&#30053;&#12398;&#21462;&#32068;&#29366;&#27841;&#12539;&#25244;&#26412;&#30340;&#12394;&#25913;&#38761;&#31561;&#21462;&#32068;&#29366;&#27841;\2022&#65288;R4&#24180;&#24230;&#65289;\20220511151052_&#12304;&#29031;&#20250;&#12305;&#22320;&#26041;&#20844;&#21942;&#20225;&#26989;&#12398;&#25244;&#26412;&#30340;&#25913;&#38761;&#31561;&#12398;&#21462;&#32068;&#29366;&#27841;&#35519;&#26619;\&#9314;&#30476;&#30906;&#35469;&#65288;&#21508;&#35506;&#22238;&#31572;&#65298;&#65289;\&#19979;&#27700;&#22238;&#31572;\03_&#12304;&#20844;&#20849;&#12305;&#35519;&#26619;&#34920;&#65288;R4&#25244;&#26412;&#25913;&#38761;&#35519;&#2661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20120150&#36001;&#25919;&#35506;\000&#35506;&#20849;&#36890;\003&#30476;&#29031;&#20250;&#12304;5&#12305;\&#20844;&#21942;&#20225;&#26989;&#38306;&#20418;&#35519;&#26619;&#12304;5&#12305;\&#12304;&#23450;&#26399;&#12305;&#20844;&#21942;&#20225;&#26989;&#20250;&#35336;&#27861;&#36969;&#29992;&#12539;&#32076;&#21942;&#25126;&#30053;&#12398;&#21462;&#32068;&#29366;&#27841;&#12539;&#25244;&#26412;&#30340;&#12394;&#25913;&#38761;&#31561;&#21462;&#32068;&#29366;&#27841;\2022&#65288;R4&#24180;&#24230;&#65289;\20220511151052_&#12304;&#29031;&#20250;&#12305;&#22320;&#26041;&#20844;&#21942;&#20225;&#26989;&#12398;&#25244;&#26412;&#30340;&#25913;&#38761;&#31561;&#12398;&#21462;&#32068;&#29366;&#27841;&#35519;&#26619;\&#9314;&#30476;&#30906;&#35469;&#65288;&#21508;&#35506;&#22238;&#31572;&#65298;&#65289;\&#19979;&#27700;&#22238;&#31572;\03_&#12304;&#36786;&#38598;&#12305;&#35519;&#26619;&#34920;&#65288;R4&#25244;&#26412;&#25913;&#38761;&#35519;&#26619;&#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20120150&#36001;&#25919;&#35506;\000&#35506;&#20849;&#36890;\003&#30476;&#29031;&#20250;&#12304;5&#12305;\&#20844;&#21942;&#20225;&#26989;&#38306;&#20418;&#35519;&#26619;&#12304;5&#12305;\&#12304;&#23450;&#26399;&#12305;&#20844;&#21942;&#20225;&#26989;&#20250;&#35336;&#27861;&#36969;&#29992;&#12539;&#32076;&#21942;&#25126;&#30053;&#12398;&#21462;&#32068;&#29366;&#27841;&#12539;&#25244;&#26412;&#30340;&#12394;&#25913;&#38761;&#31561;&#21462;&#32068;&#29366;&#27841;\2022&#65288;R4&#24180;&#24230;&#65289;\20220511151052_&#12304;&#29031;&#20250;&#12305;&#22320;&#26041;&#20844;&#21942;&#20225;&#26989;&#12398;&#25244;&#26412;&#30340;&#25913;&#38761;&#31561;&#12398;&#21462;&#32068;&#29366;&#27841;&#35519;&#26619;\&#9314;&#30476;&#30906;&#35469;&#65288;&#21508;&#35506;&#22238;&#31572;&#65298;&#65289;\&#27700;&#36947;&#12288;&#12304;&#23556;&#27700;&#24066;&#20462;&#27491;&#22238;&#31572;&#12305;03_&#35519;&#26619;&#34920;&#65288;R4&#25244;&#26412;&#25913;&#38761;&#35519;&#26619;&#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射水市</v>
          </cell>
        </row>
        <row r="18">
          <cell r="F18" t="str">
            <v>下水道事業</v>
          </cell>
          <cell r="W18" t="str">
            <v>公共下水道</v>
          </cell>
        </row>
        <row r="20">
          <cell r="F20" t="str">
            <v>ー</v>
          </cell>
        </row>
        <row r="49">
          <cell r="R49" t="str">
            <v>●</v>
          </cell>
          <cell r="X49" t="str">
            <v>●</v>
          </cell>
          <cell r="AA49" t="str">
            <v xml:space="preserve"> </v>
          </cell>
        </row>
        <row r="51">
          <cell r="R51" t="str">
            <v xml:space="preserve"> </v>
          </cell>
        </row>
        <row r="53">
          <cell r="R53" t="str">
            <v xml:space="preserve"> </v>
          </cell>
        </row>
        <row r="54">
          <cell r="R54" t="str">
            <v xml:space="preserve"> </v>
          </cell>
        </row>
        <row r="67">
          <cell r="B67" t="str">
            <v>太閤山浄化センターの廃止に伴う公共下水道の神通川左岸流域下水道（神通川左岸浄化センター）への接続</v>
          </cell>
        </row>
        <row r="73">
          <cell r="G73" t="str">
            <v xml:space="preserve"> </v>
          </cell>
          <cell r="S73" t="str">
            <v>令和</v>
          </cell>
          <cell r="V73">
            <v>3</v>
          </cell>
        </row>
        <row r="74">
          <cell r="G74" t="str">
            <v>●</v>
          </cell>
          <cell r="V74">
            <v>6</v>
          </cell>
        </row>
        <row r="75">
          <cell r="V75">
            <v>1</v>
          </cell>
        </row>
        <row r="79">
          <cell r="O79" t="str">
            <v xml:space="preserve"> </v>
          </cell>
          <cell r="AG79" t="str">
            <v>●</v>
          </cell>
        </row>
        <row r="80">
          <cell r="O80" t="str">
            <v xml:space="preserve"> </v>
          </cell>
          <cell r="AG80" t="str">
            <v xml:space="preserve"> </v>
          </cell>
        </row>
        <row r="81">
          <cell r="O81" t="str">
            <v xml:space="preserve"> </v>
          </cell>
        </row>
        <row r="82">
          <cell r="O82" t="str">
            <v xml:space="preserve"> </v>
          </cell>
        </row>
        <row r="85">
          <cell r="E85">
            <v>29</v>
          </cell>
        </row>
        <row r="87">
          <cell r="B87" t="str">
            <v>①建設改良費　年▲53
②維持管理費　年＋70
③委託費　　　　年▲46
　　　　　計　　　　年▲29</v>
          </cell>
        </row>
        <row r="101">
          <cell r="G101" t="str">
            <v xml:space="preserve"> </v>
          </cell>
        </row>
        <row r="102">
          <cell r="G102" t="str">
            <v xml:space="preserve"> </v>
          </cell>
          <cell r="V102" t="str">
            <v xml:space="preserve"> </v>
          </cell>
        </row>
        <row r="103">
          <cell r="V103" t="str">
            <v xml:space="preserve"> </v>
          </cell>
        </row>
        <row r="107">
          <cell r="O107" t="str">
            <v xml:space="preserve"> </v>
          </cell>
          <cell r="AG107" t="str">
            <v xml:space="preserve"> </v>
          </cell>
        </row>
        <row r="108">
          <cell r="O108" t="str">
            <v xml:space="preserve"> </v>
          </cell>
          <cell r="AG108" t="str">
            <v xml:space="preserve"> </v>
          </cell>
        </row>
        <row r="109">
          <cell r="O109" t="str">
            <v xml:space="preserve"> </v>
          </cell>
        </row>
        <row r="110">
          <cell r="O110"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射水市</v>
          </cell>
        </row>
        <row r="18">
          <cell r="F18" t="str">
            <v>下水道事業</v>
          </cell>
          <cell r="W18" t="str">
            <v>農業集落排水施設</v>
          </cell>
        </row>
        <row r="20">
          <cell r="F20" t="str">
            <v>ー</v>
          </cell>
        </row>
        <row r="49">
          <cell r="R49" t="str">
            <v>●</v>
          </cell>
          <cell r="AA49" t="str">
            <v xml:space="preserve"> </v>
          </cell>
          <cell r="AD49" t="str">
            <v>●</v>
          </cell>
        </row>
        <row r="51">
          <cell r="R51" t="str">
            <v xml:space="preserve"> </v>
          </cell>
        </row>
        <row r="53">
          <cell r="R53" t="str">
            <v xml:space="preserve"> </v>
          </cell>
        </row>
        <row r="54">
          <cell r="R54" t="str">
            <v xml:space="preserve"> </v>
          </cell>
        </row>
        <row r="56">
          <cell r="R56" t="str">
            <v xml:space="preserve"> </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1">
          <cell r="G101" t="str">
            <v xml:space="preserve"> </v>
          </cell>
        </row>
        <row r="102">
          <cell r="G102" t="str">
            <v xml:space="preserve"> </v>
          </cell>
          <cell r="V102" t="str">
            <v xml:space="preserve"> </v>
          </cell>
        </row>
        <row r="103">
          <cell r="V103" t="str">
            <v xml:space="preserve"> </v>
          </cell>
        </row>
        <row r="107">
          <cell r="O107" t="str">
            <v xml:space="preserve"> </v>
          </cell>
          <cell r="AG107" t="str">
            <v xml:space="preserve"> </v>
          </cell>
        </row>
        <row r="108">
          <cell r="O108" t="str">
            <v xml:space="preserve"> </v>
          </cell>
          <cell r="AG108" t="str">
            <v xml:space="preserve"> </v>
          </cell>
        </row>
        <row r="109">
          <cell r="O109" t="str">
            <v xml:space="preserve"> </v>
          </cell>
        </row>
        <row r="110">
          <cell r="O110" t="str">
            <v xml:space="preserve"> </v>
          </cell>
        </row>
        <row r="123">
          <cell r="B123" t="str">
            <v>一部の農業集落排水施設を神通川左岸流域下水道に接続すること（広域化による廃止）を検討している。</v>
          </cell>
        </row>
        <row r="128">
          <cell r="B128" t="str">
            <v>今後１０年以内の接続を検討している。
課題は維持管理負担金（費用）が増加することである。</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射水市</v>
          </cell>
        </row>
        <row r="18">
          <cell r="F18" t="str">
            <v>水道事業</v>
          </cell>
          <cell r="W18" t="str">
            <v>―</v>
          </cell>
        </row>
        <row r="20">
          <cell r="F20" t="str">
            <v>ー</v>
          </cell>
        </row>
        <row r="51">
          <cell r="R51" t="str">
            <v>●</v>
          </cell>
          <cell r="AA51" t="str">
            <v xml:space="preserve"> </v>
          </cell>
          <cell r="AD51" t="str">
            <v>●</v>
          </cell>
        </row>
        <row r="53">
          <cell r="R53" t="str">
            <v>●</v>
          </cell>
          <cell r="X53" t="str">
            <v>●</v>
          </cell>
          <cell r="AA53" t="str">
            <v xml:space="preserve"> </v>
          </cell>
          <cell r="AD53" t="str">
            <v xml:space="preserve"> </v>
          </cell>
        </row>
        <row r="54">
          <cell r="R54" t="str">
            <v xml:space="preserve"> </v>
          </cell>
        </row>
        <row r="210">
          <cell r="J210" t="str">
            <v xml:space="preserve"> </v>
          </cell>
        </row>
        <row r="213">
          <cell r="J213" t="str">
            <v xml:space="preserve"> </v>
          </cell>
        </row>
        <row r="217">
          <cell r="J217" t="str">
            <v xml:space="preserve"> </v>
          </cell>
        </row>
        <row r="257">
          <cell r="E257" t="str">
            <v xml:space="preserve"> </v>
          </cell>
        </row>
        <row r="258">
          <cell r="E258" t="str">
            <v xml:space="preserve"> </v>
          </cell>
        </row>
        <row r="283">
          <cell r="J283" t="str">
            <v xml:space="preserve"> </v>
          </cell>
        </row>
        <row r="290">
          <cell r="J290" t="str">
            <v xml:space="preserve"> </v>
          </cell>
        </row>
        <row r="293">
          <cell r="J293" t="str">
            <v xml:space="preserve"> </v>
          </cell>
        </row>
        <row r="297">
          <cell r="J297" t="str">
            <v xml:space="preserve"> </v>
          </cell>
        </row>
        <row r="336">
          <cell r="E336" t="str">
            <v xml:space="preserve"> </v>
          </cell>
        </row>
        <row r="337">
          <cell r="E337" t="str">
            <v xml:space="preserve"> </v>
          </cell>
        </row>
        <row r="354">
          <cell r="B354" t="str">
            <v>隣接する高岡市と国が推進する水道情報活用システムの共同利用を開始したが、引き続き、料金システムをはじめとする主要システムの共同化や包括業務委託の共同発注等について検討している。</v>
          </cell>
        </row>
        <row r="360">
          <cell r="B360" t="str">
            <v>システムの共同化及び包括業務委託の共同発注を実現するには、お互いの情報を共有し、業務仕様を統一するための調整が多く、時間と労力を要する。また、対象業務に関する幅広い知識と経験を持つ人材も要する。</v>
          </cell>
        </row>
        <row r="434">
          <cell r="B434" t="str">
            <v>年々減少する水需要と増加する施設の更新需要に対応し、将来にわたり事業を持続するためには、官民連携が不可欠であると考え、民間委託可能と判断した料金関連及び施設維持管理を併せた業務を包括委託した。</v>
          </cell>
        </row>
        <row r="441">
          <cell r="B441" t="str">
            <v>（１）料金収納
（２）汚水量算定
（３）委託施設の保安管理
（４）その他詳細な業務運営手法</v>
          </cell>
        </row>
        <row r="447">
          <cell r="B447" t="str">
            <v>令和</v>
          </cell>
          <cell r="E447">
            <v>1</v>
          </cell>
        </row>
        <row r="448">
          <cell r="E448">
            <v>10</v>
          </cell>
        </row>
        <row r="449">
          <cell r="E449">
            <v>1</v>
          </cell>
        </row>
        <row r="456">
          <cell r="E456">
            <v>8.8000000000000007</v>
          </cell>
        </row>
        <row r="458">
          <cell r="B458" t="str">
            <v>令和3年度削減実績額の構成比
人件費　68.5％
委託費　19.4％
その他維持管理費　12.1％</v>
          </cell>
        </row>
        <row r="473">
          <cell r="E473" t="str">
            <v xml:space="preserve"> </v>
          </cell>
        </row>
        <row r="474">
          <cell r="E474"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8F28F-AB45-4587-B473-05CDF4B8CFE1}">
  <sheetPr>
    <pageSetUpPr fitToPage="1"/>
  </sheetPr>
  <dimension ref="A1:EN111"/>
  <sheetViews>
    <sheetView showZeros="0" tabSelected="1" view="pageBreakPreview" zoomScale="60" zoomScaleNormal="55" workbookViewId="0">
      <selection activeCell="CE65" sqref="CE6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5" t="s">
        <v>17</v>
      </c>
      <c r="D8" s="86"/>
      <c r="E8" s="86"/>
      <c r="F8" s="86"/>
      <c r="G8" s="86"/>
      <c r="H8" s="86"/>
      <c r="I8" s="86"/>
      <c r="J8" s="86"/>
      <c r="K8" s="86"/>
      <c r="L8" s="86"/>
      <c r="M8" s="86"/>
      <c r="N8" s="86"/>
      <c r="O8" s="86"/>
      <c r="P8" s="86"/>
      <c r="Q8" s="86"/>
      <c r="R8" s="86"/>
      <c r="S8" s="86"/>
      <c r="T8" s="86"/>
      <c r="U8" s="87" t="s">
        <v>29</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8"/>
      <c r="BF8" s="89"/>
      <c r="BG8" s="85" t="s">
        <v>30</v>
      </c>
      <c r="BH8" s="98"/>
      <c r="BI8" s="98"/>
      <c r="BJ8" s="98"/>
      <c r="BK8" s="98"/>
      <c r="BL8" s="98"/>
      <c r="BM8" s="98"/>
      <c r="BN8" s="98"/>
      <c r="BO8" s="98"/>
      <c r="BP8" s="98"/>
      <c r="BQ8" s="98"/>
      <c r="BR8" s="6"/>
      <c r="BS8" s="4"/>
    </row>
    <row r="9" spans="3:71" s="2" customFormat="1" ht="15.6" customHeight="1">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2"/>
      <c r="BF9" s="93"/>
      <c r="BG9" s="98"/>
      <c r="BH9" s="98"/>
      <c r="BI9" s="98"/>
      <c r="BJ9" s="98"/>
      <c r="BK9" s="98"/>
      <c r="BL9" s="98"/>
      <c r="BM9" s="98"/>
      <c r="BN9" s="98"/>
      <c r="BO9" s="98"/>
      <c r="BP9" s="98"/>
      <c r="BQ9" s="98"/>
      <c r="BR9" s="6"/>
      <c r="BS9" s="4"/>
    </row>
    <row r="10" spans="3:71" s="2" customFormat="1" ht="15.6" customHeight="1">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98"/>
      <c r="BH10" s="98"/>
      <c r="BI10" s="98"/>
      <c r="BJ10" s="98"/>
      <c r="BK10" s="98"/>
      <c r="BL10" s="98"/>
      <c r="BM10" s="98"/>
      <c r="BN10" s="98"/>
      <c r="BO10" s="98"/>
      <c r="BP10" s="98"/>
      <c r="BQ10" s="98"/>
      <c r="BR10" s="6"/>
      <c r="BS10"/>
    </row>
    <row r="11" spans="3:71" s="2" customFormat="1" ht="15.6" customHeight="1">
      <c r="C11" s="99" t="str">
        <f>IF(COUNTIF([4]回答表!K16,"*")&gt;0,[4]回答表!K16,"")</f>
        <v>射水市</v>
      </c>
      <c r="D11" s="86"/>
      <c r="E11" s="86"/>
      <c r="F11" s="86"/>
      <c r="G11" s="86"/>
      <c r="H11" s="86"/>
      <c r="I11" s="86"/>
      <c r="J11" s="86"/>
      <c r="K11" s="86"/>
      <c r="L11" s="86"/>
      <c r="M11" s="86"/>
      <c r="N11" s="86"/>
      <c r="O11" s="86"/>
      <c r="P11" s="86"/>
      <c r="Q11" s="86"/>
      <c r="R11" s="86"/>
      <c r="S11" s="86"/>
      <c r="T11" s="86"/>
      <c r="U11" s="100" t="str">
        <f>IF(COUNTIF([4]回答表!F18,"*")&gt;0,[4]回答表!F18,"")</f>
        <v>水道事業</v>
      </c>
      <c r="V11" s="101"/>
      <c r="W11" s="101"/>
      <c r="X11" s="101"/>
      <c r="Y11" s="101"/>
      <c r="Z11" s="101"/>
      <c r="AA11" s="101"/>
      <c r="AB11" s="101"/>
      <c r="AC11" s="101"/>
      <c r="AD11" s="101"/>
      <c r="AE11" s="101"/>
      <c r="AF11" s="88"/>
      <c r="AG11" s="88"/>
      <c r="AH11" s="88"/>
      <c r="AI11" s="88"/>
      <c r="AJ11" s="88"/>
      <c r="AK11" s="88"/>
      <c r="AL11" s="88"/>
      <c r="AM11" s="88"/>
      <c r="AN11" s="89"/>
      <c r="AO11" s="106" t="str">
        <f>IF(COUNTIF([4]回答表!W18,"*")&gt;0,[4]回答表!W18,"")</f>
        <v>―</v>
      </c>
      <c r="AP11" s="88"/>
      <c r="AQ11" s="88"/>
      <c r="AR11" s="88"/>
      <c r="AS11" s="88"/>
      <c r="AT11" s="88"/>
      <c r="AU11" s="88"/>
      <c r="AV11" s="88"/>
      <c r="AW11" s="88"/>
      <c r="AX11" s="88"/>
      <c r="AY11" s="88"/>
      <c r="AZ11" s="88"/>
      <c r="BA11" s="88"/>
      <c r="BB11" s="88"/>
      <c r="BC11" s="88"/>
      <c r="BD11" s="88"/>
      <c r="BE11" s="88"/>
      <c r="BF11" s="89"/>
      <c r="BG11" s="99" t="str">
        <f>IF(COUNTIF([4]回答表!F20,"*")&gt;0,[4]回答表!F20,"")</f>
        <v>ー</v>
      </c>
      <c r="BH11" s="107"/>
      <c r="BI11" s="107"/>
      <c r="BJ11" s="107"/>
      <c r="BK11" s="107"/>
      <c r="BL11" s="107"/>
      <c r="BM11" s="107"/>
      <c r="BN11" s="107"/>
      <c r="BO11" s="107"/>
      <c r="BP11" s="107"/>
      <c r="BQ11" s="107"/>
      <c r="BR11" s="7"/>
      <c r="BS11"/>
    </row>
    <row r="12" spans="3:71" s="2" customFormat="1" ht="15.6" customHeight="1">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2"/>
      <c r="BF12" s="93"/>
      <c r="BG12" s="107"/>
      <c r="BH12" s="107"/>
      <c r="BI12" s="107"/>
      <c r="BJ12" s="107"/>
      <c r="BK12" s="107"/>
      <c r="BL12" s="107"/>
      <c r="BM12" s="107"/>
      <c r="BN12" s="107"/>
      <c r="BO12" s="107"/>
      <c r="BP12" s="107"/>
      <c r="BQ12" s="107"/>
      <c r="BR12" s="7"/>
      <c r="BS12"/>
    </row>
    <row r="13" spans="3:71" s="2" customFormat="1" ht="15.6" customHeight="1">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07"/>
      <c r="BH13" s="107"/>
      <c r="BI13" s="107"/>
      <c r="BJ13" s="107"/>
      <c r="BK13" s="107"/>
      <c r="BL13" s="107"/>
      <c r="BM13" s="107"/>
      <c r="BN13" s="107"/>
      <c r="BO13" s="107"/>
      <c r="BP13" s="107"/>
      <c r="BQ13" s="10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23" t="s">
        <v>31</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5"/>
      <c r="BB18" s="65"/>
      <c r="BC18" s="65"/>
      <c r="BD18" s="65"/>
      <c r="BE18" s="65"/>
      <c r="BF18" s="65"/>
      <c r="BG18" s="65"/>
      <c r="BH18" s="65"/>
      <c r="BI18" s="65"/>
      <c r="BJ18" s="65"/>
      <c r="BK18" s="65"/>
      <c r="BL18" s="66"/>
      <c r="BS18" s="18"/>
    </row>
    <row r="19" spans="1:71"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5"/>
      <c r="BB19" s="65"/>
      <c r="BC19" s="65"/>
      <c r="BD19" s="65"/>
      <c r="BE19" s="65"/>
      <c r="BF19" s="65"/>
      <c r="BG19" s="65"/>
      <c r="BH19" s="65"/>
      <c r="BI19" s="65"/>
      <c r="BJ19" s="65"/>
      <c r="BK19" s="65"/>
      <c r="BL19" s="66"/>
      <c r="BS19" s="18"/>
    </row>
    <row r="20" spans="1:71" ht="13.35" customHeight="1">
      <c r="A20" s="2"/>
      <c r="B20" s="2"/>
      <c r="C20" s="19"/>
      <c r="D20" s="129" t="s">
        <v>2</v>
      </c>
      <c r="E20" s="130"/>
      <c r="F20" s="130"/>
      <c r="G20" s="130"/>
      <c r="H20" s="130"/>
      <c r="I20" s="130"/>
      <c r="J20" s="131"/>
      <c r="K20" s="129" t="s">
        <v>3</v>
      </c>
      <c r="L20" s="130"/>
      <c r="M20" s="130"/>
      <c r="N20" s="130"/>
      <c r="O20" s="130"/>
      <c r="P20" s="130"/>
      <c r="Q20" s="131"/>
      <c r="R20" s="129" t="s">
        <v>18</v>
      </c>
      <c r="S20" s="130"/>
      <c r="T20" s="130"/>
      <c r="U20" s="130"/>
      <c r="V20" s="130"/>
      <c r="W20" s="130"/>
      <c r="X20" s="131"/>
      <c r="Y20" s="138" t="s">
        <v>19</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09"/>
      <c r="BJ20" s="110"/>
      <c r="BK20" s="111"/>
      <c r="BL20" s="66"/>
      <c r="BS20" s="36"/>
    </row>
    <row r="21" spans="1:71" ht="13.35"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3"/>
      <c r="BJ21" s="114"/>
      <c r="BK21" s="115"/>
      <c r="BL21" s="66"/>
      <c r="BS21" s="36"/>
    </row>
    <row r="22" spans="1:71" ht="13.35"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12"/>
      <c r="BC22" s="113"/>
      <c r="BD22" s="113"/>
      <c r="BE22" s="113"/>
      <c r="BF22" s="113"/>
      <c r="BG22" s="113"/>
      <c r="BH22" s="113"/>
      <c r="BI22" s="113"/>
      <c r="BJ22" s="114"/>
      <c r="BK22" s="115"/>
      <c r="BL22" s="66"/>
      <c r="BS22" s="36"/>
    </row>
    <row r="23" spans="1:71" ht="31.35"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20</v>
      </c>
      <c r="AN23" s="121"/>
      <c r="AO23" s="121"/>
      <c r="AP23" s="121"/>
      <c r="AQ23" s="121"/>
      <c r="AR23" s="121"/>
      <c r="AS23" s="122"/>
      <c r="AT23" s="120" t="s">
        <v>21</v>
      </c>
      <c r="AU23" s="121"/>
      <c r="AV23" s="121"/>
      <c r="AW23" s="121"/>
      <c r="AX23" s="121"/>
      <c r="AY23" s="121"/>
      <c r="AZ23" s="122"/>
      <c r="BA23" s="37"/>
      <c r="BB23" s="116"/>
      <c r="BC23" s="117"/>
      <c r="BD23" s="117"/>
      <c r="BE23" s="117"/>
      <c r="BF23" s="117"/>
      <c r="BG23" s="117"/>
      <c r="BH23" s="117"/>
      <c r="BI23" s="117"/>
      <c r="BJ23" s="118"/>
      <c r="BK23" s="119"/>
      <c r="BL23" s="66"/>
      <c r="BS23" s="36"/>
    </row>
    <row r="24" spans="1:71" ht="15.6" customHeight="1">
      <c r="A24" s="2"/>
      <c r="B24" s="2"/>
      <c r="C24" s="19"/>
      <c r="D24" s="147" t="str">
        <f>IF([4]回答表!R49="●","●","")</f>
        <v/>
      </c>
      <c r="E24" s="148"/>
      <c r="F24" s="148"/>
      <c r="G24" s="148"/>
      <c r="H24" s="148"/>
      <c r="I24" s="148"/>
      <c r="J24" s="149"/>
      <c r="K24" s="147" t="str">
        <f>IF([4]回答表!R50="●","●","")</f>
        <v/>
      </c>
      <c r="L24" s="148"/>
      <c r="M24" s="148"/>
      <c r="N24" s="148"/>
      <c r="O24" s="148"/>
      <c r="P24" s="148"/>
      <c r="Q24" s="149"/>
      <c r="R24" s="147" t="str">
        <f>IF([4]回答表!R51="●","●","")</f>
        <v>●</v>
      </c>
      <c r="S24" s="148"/>
      <c r="T24" s="148"/>
      <c r="U24" s="148"/>
      <c r="V24" s="148"/>
      <c r="W24" s="148"/>
      <c r="X24" s="149"/>
      <c r="Y24" s="147" t="str">
        <f>IF([4]回答表!R52="●","●","")</f>
        <v/>
      </c>
      <c r="Z24" s="148"/>
      <c r="AA24" s="148"/>
      <c r="AB24" s="148"/>
      <c r="AC24" s="148"/>
      <c r="AD24" s="148"/>
      <c r="AE24" s="149"/>
      <c r="AF24" s="147" t="str">
        <f>IF([4]回答表!R53="●","●","")</f>
        <v>●</v>
      </c>
      <c r="AG24" s="148"/>
      <c r="AH24" s="148"/>
      <c r="AI24" s="148"/>
      <c r="AJ24" s="148"/>
      <c r="AK24" s="148"/>
      <c r="AL24" s="149"/>
      <c r="AM24" s="147" t="str">
        <f>IF([4]回答表!R54="●","●","")</f>
        <v/>
      </c>
      <c r="AN24" s="148"/>
      <c r="AO24" s="148"/>
      <c r="AP24" s="148"/>
      <c r="AQ24" s="148"/>
      <c r="AR24" s="148"/>
      <c r="AS24" s="149"/>
      <c r="AT24" s="147" t="str">
        <f>IF([4]回答表!R55="●","●","")</f>
        <v/>
      </c>
      <c r="AU24" s="148"/>
      <c r="AV24" s="148"/>
      <c r="AW24" s="148"/>
      <c r="AX24" s="148"/>
      <c r="AY24" s="148"/>
      <c r="AZ24" s="149"/>
      <c r="BA24" s="37"/>
      <c r="BB24" s="153" t="str">
        <f>IF([4]回答表!R56="●","●","")</f>
        <v/>
      </c>
      <c r="BC24" s="154"/>
      <c r="BD24" s="154"/>
      <c r="BE24" s="154"/>
      <c r="BF24" s="154"/>
      <c r="BG24" s="154"/>
      <c r="BH24" s="154"/>
      <c r="BI24" s="154"/>
      <c r="BJ24" s="110"/>
      <c r="BK24" s="111"/>
      <c r="BL24" s="66"/>
      <c r="BS24" s="36"/>
    </row>
    <row r="25" spans="1:71"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48"/>
      <c r="BJ25" s="114"/>
      <c r="BK25" s="115"/>
      <c r="BL25" s="66"/>
      <c r="BS25" s="36"/>
    </row>
    <row r="26" spans="1:71"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1"/>
      <c r="BJ26" s="118"/>
      <c r="BK26" s="119"/>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5"/>
      <c r="AS31" s="155"/>
      <c r="AT31" s="155"/>
      <c r="AU31" s="155"/>
      <c r="AV31" s="155"/>
      <c r="AW31" s="155"/>
      <c r="AX31" s="155"/>
      <c r="AY31" s="155"/>
      <c r="AZ31" s="155"/>
      <c r="BA31" s="155"/>
      <c r="BB31" s="155"/>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6"/>
      <c r="AS32" s="156"/>
      <c r="AT32" s="156"/>
      <c r="AU32" s="156"/>
      <c r="AV32" s="156"/>
      <c r="AW32" s="156"/>
      <c r="AX32" s="156"/>
      <c r="AY32" s="156"/>
      <c r="AZ32" s="156"/>
      <c r="BA32" s="156"/>
      <c r="BB32" s="156"/>
      <c r="BC32" s="49"/>
      <c r="BD32" s="21"/>
      <c r="BE32" s="21"/>
      <c r="BF32" s="21"/>
      <c r="BG32" s="21"/>
      <c r="BH32" s="21"/>
      <c r="BI32" s="21"/>
      <c r="BJ32" s="21"/>
      <c r="BK32" s="21"/>
      <c r="BL32" s="21"/>
      <c r="BM32" s="21"/>
      <c r="BN32" s="25"/>
      <c r="BO32" s="25"/>
      <c r="BP32" s="25"/>
      <c r="BQ32" s="50"/>
      <c r="BR32" s="51"/>
      <c r="BS32" s="2"/>
    </row>
    <row r="33" spans="1:71" ht="15.6" customHeight="1">
      <c r="A33" s="2"/>
      <c r="B33" s="2"/>
      <c r="C33" s="48"/>
      <c r="D33" s="157" t="s">
        <v>6</v>
      </c>
      <c r="E33" s="158"/>
      <c r="F33" s="158"/>
      <c r="G33" s="158"/>
      <c r="H33" s="158"/>
      <c r="I33" s="158"/>
      <c r="J33" s="158"/>
      <c r="K33" s="158"/>
      <c r="L33" s="158"/>
      <c r="M33" s="158"/>
      <c r="N33" s="158"/>
      <c r="O33" s="158"/>
      <c r="P33" s="158"/>
      <c r="Q33" s="159"/>
      <c r="R33" s="163" t="s">
        <v>25</v>
      </c>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5"/>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160"/>
      <c r="E34" s="161"/>
      <c r="F34" s="161"/>
      <c r="G34" s="161"/>
      <c r="H34" s="161"/>
      <c r="I34" s="161"/>
      <c r="J34" s="161"/>
      <c r="K34" s="161"/>
      <c r="L34" s="161"/>
      <c r="M34" s="161"/>
      <c r="N34" s="161"/>
      <c r="O34" s="161"/>
      <c r="P34" s="161"/>
      <c r="Q34" s="162"/>
      <c r="R34" s="166"/>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8"/>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2"/>
    </row>
    <row r="36" spans="1:71" ht="18.75">
      <c r="A36" s="2"/>
      <c r="B36" s="2"/>
      <c r="C36" s="48"/>
      <c r="D36" s="23"/>
      <c r="E36" s="23"/>
      <c r="F36" s="23"/>
      <c r="G36" s="23"/>
      <c r="H36" s="23"/>
      <c r="I36" s="23"/>
      <c r="J36" s="23"/>
      <c r="K36" s="23"/>
      <c r="L36" s="23"/>
      <c r="M36" s="23"/>
      <c r="N36" s="23"/>
      <c r="O36" s="23"/>
      <c r="P36" s="23"/>
      <c r="Q36" s="23"/>
      <c r="R36" s="23"/>
      <c r="S36" s="23"/>
      <c r="T36" s="23"/>
      <c r="U36" s="22" t="s">
        <v>26</v>
      </c>
      <c r="V36" s="27"/>
      <c r="W36" s="26"/>
      <c r="X36" s="28"/>
      <c r="Y36" s="28"/>
      <c r="Z36" s="29"/>
      <c r="AA36" s="29"/>
      <c r="AB36" s="29"/>
      <c r="AC36" s="29"/>
      <c r="AD36" s="29"/>
      <c r="AE36" s="29"/>
      <c r="AF36" s="29"/>
      <c r="AG36" s="29"/>
      <c r="AH36" s="29"/>
      <c r="AI36" s="29"/>
      <c r="AJ36" s="29"/>
      <c r="AK36" s="26"/>
      <c r="AL36" s="26"/>
      <c r="AM36" s="22" t="s">
        <v>22</v>
      </c>
      <c r="AN36" s="23"/>
      <c r="AO36" s="23"/>
      <c r="AP36" s="24"/>
      <c r="AQ36" s="24"/>
      <c r="AR36" s="24"/>
      <c r="AS36" s="25"/>
      <c r="AT36" s="26"/>
      <c r="AU36" s="26"/>
      <c r="AV36" s="26"/>
      <c r="AW36" s="26"/>
      <c r="AX36" s="26"/>
      <c r="AY36" s="26"/>
      <c r="AZ36" s="26"/>
      <c r="BA36" s="26"/>
      <c r="BB36" s="26"/>
      <c r="BC36" s="30"/>
      <c r="BD36" s="25"/>
      <c r="BE36" s="25"/>
      <c r="BF36" s="31" t="s">
        <v>8</v>
      </c>
      <c r="BG36" s="34"/>
      <c r="BH36" s="34"/>
      <c r="BI36" s="34"/>
      <c r="BJ36" s="34"/>
      <c r="BK36" s="34"/>
      <c r="BL36" s="34"/>
      <c r="BM36" s="25"/>
      <c r="BN36" s="25"/>
      <c r="BO36" s="25"/>
      <c r="BP36" s="25"/>
      <c r="BQ36" s="50"/>
      <c r="BR36" s="51"/>
      <c r="BS36" s="2"/>
    </row>
    <row r="37" spans="1:71" ht="19.350000000000001" customHeight="1">
      <c r="A37" s="2"/>
      <c r="B37" s="2"/>
      <c r="C37" s="48"/>
      <c r="D37" s="169" t="s">
        <v>9</v>
      </c>
      <c r="E37" s="169"/>
      <c r="F37" s="169"/>
      <c r="G37" s="169"/>
      <c r="H37" s="169"/>
      <c r="I37" s="169"/>
      <c r="J37" s="169"/>
      <c r="K37" s="169"/>
      <c r="L37" s="169"/>
      <c r="M37" s="169"/>
      <c r="N37" s="170" t="str">
        <f>IF([4]回答表!F18="水道事業",IF([4]回答表!X51="●","●",""),"")</f>
        <v/>
      </c>
      <c r="O37" s="171"/>
      <c r="P37" s="171"/>
      <c r="Q37" s="172"/>
      <c r="R37" s="23"/>
      <c r="S37" s="23"/>
      <c r="T37" s="23"/>
      <c r="U37" s="179" t="s">
        <v>39</v>
      </c>
      <c r="V37" s="180"/>
      <c r="W37" s="180"/>
      <c r="X37" s="180"/>
      <c r="Y37" s="180"/>
      <c r="Z37" s="180"/>
      <c r="AA37" s="180"/>
      <c r="AB37" s="180"/>
      <c r="AC37" s="183" t="s">
        <v>40</v>
      </c>
      <c r="AD37" s="184"/>
      <c r="AE37" s="184"/>
      <c r="AF37" s="184"/>
      <c r="AG37" s="184"/>
      <c r="AH37" s="184"/>
      <c r="AI37" s="184"/>
      <c r="AJ37" s="185"/>
      <c r="AK37" s="55"/>
      <c r="AL37" s="55"/>
      <c r="AM37" s="189" t="str">
        <f>IF([4]回答表!F18="水道事業",IF([4]回答表!X51="●",[4]回答表!B197,IF([4]回答表!AA51="●",[4]回答表!B275,"")),"")</f>
        <v/>
      </c>
      <c r="AN37" s="190"/>
      <c r="AO37" s="190"/>
      <c r="AP37" s="190"/>
      <c r="AQ37" s="190"/>
      <c r="AR37" s="190"/>
      <c r="AS37" s="190"/>
      <c r="AT37" s="190"/>
      <c r="AU37" s="190"/>
      <c r="AV37" s="190"/>
      <c r="AW37" s="190"/>
      <c r="AX37" s="190"/>
      <c r="AY37" s="190"/>
      <c r="AZ37" s="190"/>
      <c r="BA37" s="190"/>
      <c r="BB37" s="190"/>
      <c r="BC37" s="191"/>
      <c r="BD37" s="21"/>
      <c r="BE37" s="21"/>
      <c r="BF37" s="208" t="str">
        <f>IF([4]回答表!F18="水道事業",IF([4]回答表!X51="●",[4]回答表!B256,IF([4]回答表!AA51="●",[4]回答表!B335,"")),"")</f>
        <v/>
      </c>
      <c r="BG37" s="209"/>
      <c r="BH37" s="209"/>
      <c r="BI37" s="209"/>
      <c r="BJ37" s="208"/>
      <c r="BK37" s="209"/>
      <c r="BL37" s="209"/>
      <c r="BM37" s="209"/>
      <c r="BN37" s="208"/>
      <c r="BO37" s="209"/>
      <c r="BP37" s="209"/>
      <c r="BQ37" s="212"/>
      <c r="BR37" s="51"/>
      <c r="BS37" s="2"/>
    </row>
    <row r="38" spans="1:71" ht="19.350000000000001" customHeight="1">
      <c r="A38" s="2"/>
      <c r="B38" s="2"/>
      <c r="C38" s="48"/>
      <c r="D38" s="169"/>
      <c r="E38" s="169"/>
      <c r="F38" s="169"/>
      <c r="G38" s="169"/>
      <c r="H38" s="169"/>
      <c r="I38" s="169"/>
      <c r="J38" s="169"/>
      <c r="K38" s="169"/>
      <c r="L38" s="169"/>
      <c r="M38" s="169"/>
      <c r="N38" s="173"/>
      <c r="O38" s="174"/>
      <c r="P38" s="174"/>
      <c r="Q38" s="175"/>
      <c r="R38" s="23"/>
      <c r="S38" s="23"/>
      <c r="T38" s="23"/>
      <c r="U38" s="181"/>
      <c r="V38" s="182"/>
      <c r="W38" s="182"/>
      <c r="X38" s="182"/>
      <c r="Y38" s="182"/>
      <c r="Z38" s="182"/>
      <c r="AA38" s="182"/>
      <c r="AB38" s="182"/>
      <c r="AC38" s="186"/>
      <c r="AD38" s="187"/>
      <c r="AE38" s="187"/>
      <c r="AF38" s="187"/>
      <c r="AG38" s="187"/>
      <c r="AH38" s="187"/>
      <c r="AI38" s="187"/>
      <c r="AJ38" s="188"/>
      <c r="AK38" s="55"/>
      <c r="AL38" s="55"/>
      <c r="AM38" s="192"/>
      <c r="AN38" s="193"/>
      <c r="AO38" s="193"/>
      <c r="AP38" s="193"/>
      <c r="AQ38" s="193"/>
      <c r="AR38" s="193"/>
      <c r="AS38" s="193"/>
      <c r="AT38" s="193"/>
      <c r="AU38" s="193"/>
      <c r="AV38" s="193"/>
      <c r="AW38" s="193"/>
      <c r="AX38" s="193"/>
      <c r="AY38" s="193"/>
      <c r="AZ38" s="193"/>
      <c r="BA38" s="193"/>
      <c r="BB38" s="193"/>
      <c r="BC38" s="194"/>
      <c r="BD38" s="21"/>
      <c r="BE38" s="21"/>
      <c r="BF38" s="210"/>
      <c r="BG38" s="211"/>
      <c r="BH38" s="211"/>
      <c r="BI38" s="211"/>
      <c r="BJ38" s="210"/>
      <c r="BK38" s="211"/>
      <c r="BL38" s="211"/>
      <c r="BM38" s="211"/>
      <c r="BN38" s="210"/>
      <c r="BO38" s="211"/>
      <c r="BP38" s="211"/>
      <c r="BQ38" s="213"/>
      <c r="BR38" s="51"/>
      <c r="BS38" s="2"/>
    </row>
    <row r="39" spans="1:71" ht="15.6" customHeight="1">
      <c r="A39" s="2"/>
      <c r="B39" s="2"/>
      <c r="C39" s="48"/>
      <c r="D39" s="169"/>
      <c r="E39" s="169"/>
      <c r="F39" s="169"/>
      <c r="G39" s="169"/>
      <c r="H39" s="169"/>
      <c r="I39" s="169"/>
      <c r="J39" s="169"/>
      <c r="K39" s="169"/>
      <c r="L39" s="169"/>
      <c r="M39" s="169"/>
      <c r="N39" s="173"/>
      <c r="O39" s="174"/>
      <c r="P39" s="174"/>
      <c r="Q39" s="175"/>
      <c r="R39" s="23"/>
      <c r="S39" s="23"/>
      <c r="T39" s="23"/>
      <c r="U39" s="153" t="str">
        <f>IF([4]回答表!F18="水道事業",IF([4]回答表!X51="●",[4]回答表!J205,IF([4]回答表!AA51="●",[4]回答表!J283,"")),"")</f>
        <v/>
      </c>
      <c r="V39" s="154"/>
      <c r="W39" s="154"/>
      <c r="X39" s="154"/>
      <c r="Y39" s="154"/>
      <c r="Z39" s="154"/>
      <c r="AA39" s="154"/>
      <c r="AB39" s="214"/>
      <c r="AC39" s="153" t="str">
        <f>IF([4]回答表!F18="水道事業",IF([4]回答表!X51="●",[4]回答表!J210,IF([4]回答表!AA51="●",[4]回答表!J290,"")),"")</f>
        <v/>
      </c>
      <c r="AD39" s="154"/>
      <c r="AE39" s="154"/>
      <c r="AF39" s="154"/>
      <c r="AG39" s="154"/>
      <c r="AH39" s="154"/>
      <c r="AI39" s="154"/>
      <c r="AJ39" s="214"/>
      <c r="AK39" s="55"/>
      <c r="AL39" s="55"/>
      <c r="AM39" s="192"/>
      <c r="AN39" s="193"/>
      <c r="AO39" s="193"/>
      <c r="AP39" s="193"/>
      <c r="AQ39" s="193"/>
      <c r="AR39" s="193"/>
      <c r="AS39" s="193"/>
      <c r="AT39" s="193"/>
      <c r="AU39" s="193"/>
      <c r="AV39" s="193"/>
      <c r="AW39" s="193"/>
      <c r="AX39" s="193"/>
      <c r="AY39" s="193"/>
      <c r="AZ39" s="193"/>
      <c r="BA39" s="193"/>
      <c r="BB39" s="193"/>
      <c r="BC39" s="194"/>
      <c r="BD39" s="21"/>
      <c r="BE39" s="21"/>
      <c r="BF39" s="210"/>
      <c r="BG39" s="211"/>
      <c r="BH39" s="211"/>
      <c r="BI39" s="211"/>
      <c r="BJ39" s="210"/>
      <c r="BK39" s="211"/>
      <c r="BL39" s="211"/>
      <c r="BM39" s="211"/>
      <c r="BN39" s="210"/>
      <c r="BO39" s="211"/>
      <c r="BP39" s="211"/>
      <c r="BQ39" s="213"/>
      <c r="BR39" s="51"/>
      <c r="BS39" s="2"/>
    </row>
    <row r="40" spans="1:71" ht="15.6" customHeight="1">
      <c r="A40" s="2"/>
      <c r="B40" s="2"/>
      <c r="C40" s="48"/>
      <c r="D40" s="169"/>
      <c r="E40" s="169"/>
      <c r="F40" s="169"/>
      <c r="G40" s="169"/>
      <c r="H40" s="169"/>
      <c r="I40" s="169"/>
      <c r="J40" s="169"/>
      <c r="K40" s="169"/>
      <c r="L40" s="169"/>
      <c r="M40" s="169"/>
      <c r="N40" s="176"/>
      <c r="O40" s="177"/>
      <c r="P40" s="177"/>
      <c r="Q40" s="178"/>
      <c r="R40" s="23"/>
      <c r="S40" s="23"/>
      <c r="T40" s="23"/>
      <c r="U40" s="147"/>
      <c r="V40" s="148"/>
      <c r="W40" s="148"/>
      <c r="X40" s="148"/>
      <c r="Y40" s="148"/>
      <c r="Z40" s="148"/>
      <c r="AA40" s="148"/>
      <c r="AB40" s="149"/>
      <c r="AC40" s="147"/>
      <c r="AD40" s="148"/>
      <c r="AE40" s="148"/>
      <c r="AF40" s="148"/>
      <c r="AG40" s="148"/>
      <c r="AH40" s="148"/>
      <c r="AI40" s="148"/>
      <c r="AJ40" s="149"/>
      <c r="AK40" s="55"/>
      <c r="AL40" s="55"/>
      <c r="AM40" s="192"/>
      <c r="AN40" s="193"/>
      <c r="AO40" s="193"/>
      <c r="AP40" s="193"/>
      <c r="AQ40" s="193"/>
      <c r="AR40" s="193"/>
      <c r="AS40" s="193"/>
      <c r="AT40" s="193"/>
      <c r="AU40" s="193"/>
      <c r="AV40" s="193"/>
      <c r="AW40" s="193"/>
      <c r="AX40" s="193"/>
      <c r="AY40" s="193"/>
      <c r="AZ40" s="193"/>
      <c r="BA40" s="193"/>
      <c r="BB40" s="193"/>
      <c r="BC40" s="194"/>
      <c r="BD40" s="21"/>
      <c r="BE40" s="21"/>
      <c r="BF40" s="210" t="str">
        <f>IF([4]回答表!F18="水道事業",IF([4]回答表!X51="●",[4]回答表!E256,IF([4]回答表!AA51="●",[4]回答表!E335,"")),"")</f>
        <v/>
      </c>
      <c r="BG40" s="211"/>
      <c r="BH40" s="211"/>
      <c r="BI40" s="211"/>
      <c r="BJ40" s="210" t="str">
        <f>IF([4]回答表!F18="水道事業",IF([4]回答表!X51="●",[4]回答表!E257,IF([4]回答表!AA51="●",[4]回答表!E336,"")),"")</f>
        <v/>
      </c>
      <c r="BK40" s="211"/>
      <c r="BL40" s="211"/>
      <c r="BM40" s="211"/>
      <c r="BN40" s="210" t="str">
        <f>IF([4]回答表!F18="水道事業",IF([4]回答表!X51="●",[4]回答表!E258,IF([4]回答表!AA51="●",[4]回答表!E337,"")),"")</f>
        <v/>
      </c>
      <c r="BO40" s="211"/>
      <c r="BP40" s="211"/>
      <c r="BQ40" s="213"/>
      <c r="BR40" s="51"/>
      <c r="BS40" s="2"/>
    </row>
    <row r="41" spans="1:71" ht="15.6" customHeight="1">
      <c r="A41" s="2"/>
      <c r="B41" s="2"/>
      <c r="C41" s="48"/>
      <c r="D41" s="32"/>
      <c r="E41" s="32"/>
      <c r="F41" s="32"/>
      <c r="G41" s="32"/>
      <c r="H41" s="32"/>
      <c r="I41" s="32"/>
      <c r="J41" s="32"/>
      <c r="K41" s="32"/>
      <c r="L41" s="32"/>
      <c r="M41" s="32"/>
      <c r="N41" s="56"/>
      <c r="O41" s="56"/>
      <c r="P41" s="56"/>
      <c r="Q41" s="56"/>
      <c r="R41" s="57"/>
      <c r="S41" s="57"/>
      <c r="T41" s="57"/>
      <c r="U41" s="150"/>
      <c r="V41" s="151"/>
      <c r="W41" s="151"/>
      <c r="X41" s="151"/>
      <c r="Y41" s="151"/>
      <c r="Z41" s="151"/>
      <c r="AA41" s="151"/>
      <c r="AB41" s="152"/>
      <c r="AC41" s="150"/>
      <c r="AD41" s="151"/>
      <c r="AE41" s="151"/>
      <c r="AF41" s="151"/>
      <c r="AG41" s="151"/>
      <c r="AH41" s="151"/>
      <c r="AI41" s="151"/>
      <c r="AJ41" s="152"/>
      <c r="AK41" s="55"/>
      <c r="AL41" s="55"/>
      <c r="AM41" s="192"/>
      <c r="AN41" s="193"/>
      <c r="AO41" s="193"/>
      <c r="AP41" s="193"/>
      <c r="AQ41" s="193"/>
      <c r="AR41" s="193"/>
      <c r="AS41" s="193"/>
      <c r="AT41" s="193"/>
      <c r="AU41" s="193"/>
      <c r="AV41" s="193"/>
      <c r="AW41" s="193"/>
      <c r="AX41" s="193"/>
      <c r="AY41" s="193"/>
      <c r="AZ41" s="193"/>
      <c r="BA41" s="193"/>
      <c r="BB41" s="193"/>
      <c r="BC41" s="194"/>
      <c r="BD41" s="52"/>
      <c r="BE41" s="52"/>
      <c r="BF41" s="210"/>
      <c r="BG41" s="211"/>
      <c r="BH41" s="211"/>
      <c r="BI41" s="211"/>
      <c r="BJ41" s="210"/>
      <c r="BK41" s="211"/>
      <c r="BL41" s="211"/>
      <c r="BM41" s="211"/>
      <c r="BN41" s="210"/>
      <c r="BO41" s="211"/>
      <c r="BP41" s="211"/>
      <c r="BQ41" s="213"/>
      <c r="BR41" s="51"/>
      <c r="BS41" s="2"/>
    </row>
    <row r="42" spans="1:71" ht="19.350000000000001" customHeight="1">
      <c r="A42" s="2"/>
      <c r="B42" s="2"/>
      <c r="C42" s="48"/>
      <c r="D42" s="32"/>
      <c r="E42" s="32"/>
      <c r="F42" s="32"/>
      <c r="G42" s="32"/>
      <c r="H42" s="32"/>
      <c r="I42" s="32"/>
      <c r="J42" s="32"/>
      <c r="K42" s="32"/>
      <c r="L42" s="32"/>
      <c r="M42" s="32"/>
      <c r="N42" s="56"/>
      <c r="O42" s="56"/>
      <c r="P42" s="56"/>
      <c r="Q42" s="56"/>
      <c r="R42" s="57"/>
      <c r="S42" s="57"/>
      <c r="T42" s="57"/>
      <c r="U42" s="179" t="s">
        <v>27</v>
      </c>
      <c r="V42" s="180"/>
      <c r="W42" s="180"/>
      <c r="X42" s="180"/>
      <c r="Y42" s="180"/>
      <c r="Z42" s="180"/>
      <c r="AA42" s="180"/>
      <c r="AB42" s="180"/>
      <c r="AC42" s="179" t="s">
        <v>28</v>
      </c>
      <c r="AD42" s="180"/>
      <c r="AE42" s="180"/>
      <c r="AF42" s="180"/>
      <c r="AG42" s="180"/>
      <c r="AH42" s="180"/>
      <c r="AI42" s="180"/>
      <c r="AJ42" s="215"/>
      <c r="AK42" s="55"/>
      <c r="AL42" s="55"/>
      <c r="AM42" s="192"/>
      <c r="AN42" s="193"/>
      <c r="AO42" s="193"/>
      <c r="AP42" s="193"/>
      <c r="AQ42" s="193"/>
      <c r="AR42" s="193"/>
      <c r="AS42" s="193"/>
      <c r="AT42" s="193"/>
      <c r="AU42" s="193"/>
      <c r="AV42" s="193"/>
      <c r="AW42" s="193"/>
      <c r="AX42" s="193"/>
      <c r="AY42" s="193"/>
      <c r="AZ42" s="193"/>
      <c r="BA42" s="193"/>
      <c r="BB42" s="193"/>
      <c r="BC42" s="194"/>
      <c r="BD42" s="21"/>
      <c r="BE42" s="21"/>
      <c r="BF42" s="210"/>
      <c r="BG42" s="211"/>
      <c r="BH42" s="211"/>
      <c r="BI42" s="211"/>
      <c r="BJ42" s="210"/>
      <c r="BK42" s="211"/>
      <c r="BL42" s="211"/>
      <c r="BM42" s="211"/>
      <c r="BN42" s="210"/>
      <c r="BO42" s="211"/>
      <c r="BP42" s="211"/>
      <c r="BQ42" s="213"/>
      <c r="BR42" s="51"/>
      <c r="BS42" s="2"/>
    </row>
    <row r="43" spans="1:71" ht="19.350000000000001" customHeight="1">
      <c r="A43" s="2"/>
      <c r="B43" s="2"/>
      <c r="C43" s="48"/>
      <c r="D43" s="198" t="s">
        <v>10</v>
      </c>
      <c r="E43" s="169"/>
      <c r="F43" s="169"/>
      <c r="G43" s="169"/>
      <c r="H43" s="169"/>
      <c r="I43" s="169"/>
      <c r="J43" s="169"/>
      <c r="K43" s="169"/>
      <c r="L43" s="169"/>
      <c r="M43" s="199"/>
      <c r="N43" s="170" t="str">
        <f>IF([4]回答表!F18="水道事業",IF([4]回答表!AA51="●","●",""),"")</f>
        <v/>
      </c>
      <c r="O43" s="171"/>
      <c r="P43" s="171"/>
      <c r="Q43" s="172"/>
      <c r="R43" s="23"/>
      <c r="S43" s="23"/>
      <c r="T43" s="23"/>
      <c r="U43" s="181"/>
      <c r="V43" s="182"/>
      <c r="W43" s="182"/>
      <c r="X43" s="182"/>
      <c r="Y43" s="182"/>
      <c r="Z43" s="182"/>
      <c r="AA43" s="182"/>
      <c r="AB43" s="182"/>
      <c r="AC43" s="181"/>
      <c r="AD43" s="182"/>
      <c r="AE43" s="182"/>
      <c r="AF43" s="182"/>
      <c r="AG43" s="182"/>
      <c r="AH43" s="182"/>
      <c r="AI43" s="182"/>
      <c r="AJ43" s="216"/>
      <c r="AK43" s="55"/>
      <c r="AL43" s="55"/>
      <c r="AM43" s="192"/>
      <c r="AN43" s="193"/>
      <c r="AO43" s="193"/>
      <c r="AP43" s="193"/>
      <c r="AQ43" s="193"/>
      <c r="AR43" s="193"/>
      <c r="AS43" s="193"/>
      <c r="AT43" s="193"/>
      <c r="AU43" s="193"/>
      <c r="AV43" s="193"/>
      <c r="AW43" s="193"/>
      <c r="AX43" s="193"/>
      <c r="AY43" s="193"/>
      <c r="AZ43" s="193"/>
      <c r="BA43" s="193"/>
      <c r="BB43" s="193"/>
      <c r="BC43" s="194"/>
      <c r="BD43" s="58"/>
      <c r="BE43" s="58"/>
      <c r="BF43" s="210"/>
      <c r="BG43" s="211"/>
      <c r="BH43" s="211"/>
      <c r="BI43" s="211"/>
      <c r="BJ43" s="210"/>
      <c r="BK43" s="211"/>
      <c r="BL43" s="211"/>
      <c r="BM43" s="211"/>
      <c r="BN43" s="210"/>
      <c r="BO43" s="211"/>
      <c r="BP43" s="211"/>
      <c r="BQ43" s="213"/>
      <c r="BR43" s="51"/>
      <c r="BS43" s="2"/>
    </row>
    <row r="44" spans="1:71" ht="15.6" customHeight="1">
      <c r="A44" s="2"/>
      <c r="B44" s="2"/>
      <c r="C44" s="48"/>
      <c r="D44" s="169"/>
      <c r="E44" s="169"/>
      <c r="F44" s="169"/>
      <c r="G44" s="169"/>
      <c r="H44" s="169"/>
      <c r="I44" s="169"/>
      <c r="J44" s="169"/>
      <c r="K44" s="169"/>
      <c r="L44" s="169"/>
      <c r="M44" s="199"/>
      <c r="N44" s="173"/>
      <c r="O44" s="174"/>
      <c r="P44" s="174"/>
      <c r="Q44" s="175"/>
      <c r="R44" s="23"/>
      <c r="S44" s="23"/>
      <c r="T44" s="23"/>
      <c r="U44" s="153" t="str">
        <f>IF([4]回答表!F18="水道事業",IF([4]回答表!X51="●",[4]回答表!J213,IF([4]回答表!AA51="●",[4]回答表!J293,"")),"")</f>
        <v/>
      </c>
      <c r="V44" s="154"/>
      <c r="W44" s="154"/>
      <c r="X44" s="154"/>
      <c r="Y44" s="154"/>
      <c r="Z44" s="154"/>
      <c r="AA44" s="154"/>
      <c r="AB44" s="214"/>
      <c r="AC44" s="153" t="str">
        <f>IF([4]回答表!F18="水道事業",IF([4]回答表!X51="●",[4]回答表!J217,IF([4]回答表!AA51="●",[4]回答表!J297,"")),"")</f>
        <v/>
      </c>
      <c r="AD44" s="154"/>
      <c r="AE44" s="154"/>
      <c r="AF44" s="154"/>
      <c r="AG44" s="154"/>
      <c r="AH44" s="154"/>
      <c r="AI44" s="154"/>
      <c r="AJ44" s="214"/>
      <c r="AK44" s="55"/>
      <c r="AL44" s="55"/>
      <c r="AM44" s="192"/>
      <c r="AN44" s="193"/>
      <c r="AO44" s="193"/>
      <c r="AP44" s="193"/>
      <c r="AQ44" s="193"/>
      <c r="AR44" s="193"/>
      <c r="AS44" s="193"/>
      <c r="AT44" s="193"/>
      <c r="AU44" s="193"/>
      <c r="AV44" s="193"/>
      <c r="AW44" s="193"/>
      <c r="AX44" s="193"/>
      <c r="AY44" s="193"/>
      <c r="AZ44" s="193"/>
      <c r="BA44" s="193"/>
      <c r="BB44" s="193"/>
      <c r="BC44" s="194"/>
      <c r="BD44" s="58"/>
      <c r="BE44" s="58"/>
      <c r="BF44" s="210" t="s">
        <v>11</v>
      </c>
      <c r="BG44" s="211"/>
      <c r="BH44" s="211"/>
      <c r="BI44" s="211"/>
      <c r="BJ44" s="210" t="s">
        <v>12</v>
      </c>
      <c r="BK44" s="211"/>
      <c r="BL44" s="211"/>
      <c r="BM44" s="211"/>
      <c r="BN44" s="210" t="s">
        <v>13</v>
      </c>
      <c r="BO44" s="211"/>
      <c r="BP44" s="211"/>
      <c r="BQ44" s="213"/>
      <c r="BR44" s="51"/>
      <c r="BS44" s="2"/>
    </row>
    <row r="45" spans="1:71" ht="15.6" customHeight="1">
      <c r="A45" s="2"/>
      <c r="B45" s="2"/>
      <c r="C45" s="48"/>
      <c r="D45" s="169"/>
      <c r="E45" s="169"/>
      <c r="F45" s="169"/>
      <c r="G45" s="169"/>
      <c r="H45" s="169"/>
      <c r="I45" s="169"/>
      <c r="J45" s="169"/>
      <c r="K45" s="169"/>
      <c r="L45" s="169"/>
      <c r="M45" s="199"/>
      <c r="N45" s="173"/>
      <c r="O45" s="174"/>
      <c r="P45" s="174"/>
      <c r="Q45" s="175"/>
      <c r="R45" s="23"/>
      <c r="S45" s="23"/>
      <c r="T45" s="23"/>
      <c r="U45" s="147"/>
      <c r="V45" s="148"/>
      <c r="W45" s="148"/>
      <c r="X45" s="148"/>
      <c r="Y45" s="148"/>
      <c r="Z45" s="148"/>
      <c r="AA45" s="148"/>
      <c r="AB45" s="149"/>
      <c r="AC45" s="147"/>
      <c r="AD45" s="148"/>
      <c r="AE45" s="148"/>
      <c r="AF45" s="148"/>
      <c r="AG45" s="148"/>
      <c r="AH45" s="148"/>
      <c r="AI45" s="148"/>
      <c r="AJ45" s="149"/>
      <c r="AK45" s="55"/>
      <c r="AL45" s="55"/>
      <c r="AM45" s="192"/>
      <c r="AN45" s="193"/>
      <c r="AO45" s="193"/>
      <c r="AP45" s="193"/>
      <c r="AQ45" s="193"/>
      <c r="AR45" s="193"/>
      <c r="AS45" s="193"/>
      <c r="AT45" s="193"/>
      <c r="AU45" s="193"/>
      <c r="AV45" s="193"/>
      <c r="AW45" s="193"/>
      <c r="AX45" s="193"/>
      <c r="AY45" s="193"/>
      <c r="AZ45" s="193"/>
      <c r="BA45" s="193"/>
      <c r="BB45" s="193"/>
      <c r="BC45" s="194"/>
      <c r="BD45" s="58"/>
      <c r="BE45" s="58"/>
      <c r="BF45" s="210"/>
      <c r="BG45" s="211"/>
      <c r="BH45" s="211"/>
      <c r="BI45" s="211"/>
      <c r="BJ45" s="210"/>
      <c r="BK45" s="211"/>
      <c r="BL45" s="211"/>
      <c r="BM45" s="211"/>
      <c r="BN45" s="210"/>
      <c r="BO45" s="211"/>
      <c r="BP45" s="211"/>
      <c r="BQ45" s="213"/>
      <c r="BR45" s="51"/>
      <c r="BS45" s="2"/>
    </row>
    <row r="46" spans="1:71" ht="15.6" customHeight="1">
      <c r="A46" s="2"/>
      <c r="B46" s="2"/>
      <c r="C46" s="48"/>
      <c r="D46" s="169"/>
      <c r="E46" s="169"/>
      <c r="F46" s="169"/>
      <c r="G46" s="169"/>
      <c r="H46" s="169"/>
      <c r="I46" s="169"/>
      <c r="J46" s="169"/>
      <c r="K46" s="169"/>
      <c r="L46" s="169"/>
      <c r="M46" s="199"/>
      <c r="N46" s="176"/>
      <c r="O46" s="177"/>
      <c r="P46" s="177"/>
      <c r="Q46" s="178"/>
      <c r="R46" s="23"/>
      <c r="S46" s="23"/>
      <c r="T46" s="23"/>
      <c r="U46" s="150"/>
      <c r="V46" s="151"/>
      <c r="W46" s="151"/>
      <c r="X46" s="151"/>
      <c r="Y46" s="151"/>
      <c r="Z46" s="151"/>
      <c r="AA46" s="151"/>
      <c r="AB46" s="152"/>
      <c r="AC46" s="150"/>
      <c r="AD46" s="151"/>
      <c r="AE46" s="151"/>
      <c r="AF46" s="151"/>
      <c r="AG46" s="151"/>
      <c r="AH46" s="151"/>
      <c r="AI46" s="151"/>
      <c r="AJ46" s="152"/>
      <c r="AK46" s="55"/>
      <c r="AL46" s="55"/>
      <c r="AM46" s="195"/>
      <c r="AN46" s="196"/>
      <c r="AO46" s="196"/>
      <c r="AP46" s="196"/>
      <c r="AQ46" s="196"/>
      <c r="AR46" s="196"/>
      <c r="AS46" s="196"/>
      <c r="AT46" s="196"/>
      <c r="AU46" s="196"/>
      <c r="AV46" s="196"/>
      <c r="AW46" s="196"/>
      <c r="AX46" s="196"/>
      <c r="AY46" s="196"/>
      <c r="AZ46" s="196"/>
      <c r="BA46" s="196"/>
      <c r="BB46" s="196"/>
      <c r="BC46" s="197"/>
      <c r="BD46" s="58"/>
      <c r="BE46" s="58"/>
      <c r="BF46" s="217"/>
      <c r="BG46" s="218"/>
      <c r="BH46" s="218"/>
      <c r="BI46" s="218"/>
      <c r="BJ46" s="217"/>
      <c r="BK46" s="218"/>
      <c r="BL46" s="218"/>
      <c r="BM46" s="218"/>
      <c r="BN46" s="217"/>
      <c r="BO46" s="218"/>
      <c r="BP46" s="218"/>
      <c r="BQ46" s="219"/>
      <c r="BR46" s="51"/>
      <c r="BS46" s="2"/>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3"/>
      <c r="AN47" s="83"/>
      <c r="AO47" s="83"/>
      <c r="AP47" s="83"/>
      <c r="AQ47" s="83"/>
      <c r="AR47" s="83"/>
      <c r="AS47" s="83"/>
      <c r="AT47" s="83"/>
      <c r="AU47" s="83"/>
      <c r="AV47" s="83"/>
      <c r="AW47" s="83"/>
      <c r="AX47" s="83"/>
      <c r="AY47" s="83"/>
      <c r="AZ47" s="83"/>
      <c r="BA47" s="83"/>
      <c r="BB47" s="83"/>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43</v>
      </c>
      <c r="V48" s="23"/>
      <c r="W48" s="23"/>
      <c r="X48" s="23"/>
      <c r="Y48" s="23"/>
      <c r="Z48" s="23"/>
      <c r="AA48" s="23"/>
      <c r="AB48" s="23"/>
      <c r="AC48" s="23"/>
      <c r="AD48" s="23"/>
      <c r="AE48" s="23"/>
      <c r="AF48" s="23"/>
      <c r="AG48" s="23"/>
      <c r="AH48" s="23"/>
      <c r="AI48" s="23"/>
      <c r="AJ48" s="23"/>
      <c r="AK48" s="55"/>
      <c r="AL48" s="55"/>
      <c r="AM48" s="22" t="s">
        <v>44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200" t="str">
        <f>IF([4]回答表!F18="水道事業",IF([4]回答表!X51="●",[4]回答表!E265,IF([4]回答表!AA51="●",[4]回答表!E344,"")),"")</f>
        <v/>
      </c>
      <c r="V49" s="201"/>
      <c r="W49" s="201"/>
      <c r="X49" s="201"/>
      <c r="Y49" s="201"/>
      <c r="Z49" s="201"/>
      <c r="AA49" s="201"/>
      <c r="AB49" s="201"/>
      <c r="AC49" s="201"/>
      <c r="AD49" s="201"/>
      <c r="AE49" s="204" t="s">
        <v>45</v>
      </c>
      <c r="AF49" s="204"/>
      <c r="AG49" s="204"/>
      <c r="AH49" s="204"/>
      <c r="AI49" s="204"/>
      <c r="AJ49" s="205"/>
      <c r="AK49" s="55"/>
      <c r="AL49" s="55"/>
      <c r="AM49" s="189" t="str">
        <f>IF([4]回答表!F18="水道事業",IF([4]回答表!X51="●",[4]回答表!B267,IF([4]回答表!AA51="●",[4]回答表!B346,"")),"")</f>
        <v/>
      </c>
      <c r="AN49" s="190"/>
      <c r="AO49" s="190"/>
      <c r="AP49" s="190"/>
      <c r="AQ49" s="190"/>
      <c r="AR49" s="190"/>
      <c r="AS49" s="190"/>
      <c r="AT49" s="190"/>
      <c r="AU49" s="190"/>
      <c r="AV49" s="190"/>
      <c r="AW49" s="190"/>
      <c r="AX49" s="190"/>
      <c r="AY49" s="190"/>
      <c r="AZ49" s="190"/>
      <c r="BA49" s="190"/>
      <c r="BB49" s="190"/>
      <c r="BC49" s="190"/>
      <c r="BD49" s="190"/>
      <c r="BE49" s="190"/>
      <c r="BF49" s="190"/>
      <c r="BG49" s="190"/>
      <c r="BH49" s="190"/>
      <c r="BI49" s="190"/>
      <c r="BJ49" s="190"/>
      <c r="BK49" s="190"/>
      <c r="BL49" s="190"/>
      <c r="BM49" s="190"/>
      <c r="BN49" s="190"/>
      <c r="BO49" s="190"/>
      <c r="BP49" s="190"/>
      <c r="BQ49" s="191"/>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202"/>
      <c r="V50" s="203"/>
      <c r="W50" s="203"/>
      <c r="X50" s="203"/>
      <c r="Y50" s="203"/>
      <c r="Z50" s="203"/>
      <c r="AA50" s="203"/>
      <c r="AB50" s="203"/>
      <c r="AC50" s="203"/>
      <c r="AD50" s="203"/>
      <c r="AE50" s="206"/>
      <c r="AF50" s="206"/>
      <c r="AG50" s="206"/>
      <c r="AH50" s="206"/>
      <c r="AI50" s="206"/>
      <c r="AJ50" s="207"/>
      <c r="AK50" s="55"/>
      <c r="AL50" s="55"/>
      <c r="AM50" s="192"/>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3"/>
      <c r="BQ50" s="194"/>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92"/>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3"/>
      <c r="BQ51" s="194"/>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2"/>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3"/>
      <c r="BQ52" s="194"/>
      <c r="BR52" s="51"/>
      <c r="BS52" s="41"/>
    </row>
    <row r="53" spans="1:71"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5"/>
      <c r="AN53" s="196"/>
      <c r="AO53" s="196"/>
      <c r="AP53" s="196"/>
      <c r="AQ53" s="196"/>
      <c r="AR53" s="196"/>
      <c r="AS53" s="196"/>
      <c r="AT53" s="196"/>
      <c r="AU53" s="196"/>
      <c r="AV53" s="196"/>
      <c r="AW53" s="196"/>
      <c r="AX53" s="196"/>
      <c r="AY53" s="196"/>
      <c r="AZ53" s="196"/>
      <c r="BA53" s="196"/>
      <c r="BB53" s="196"/>
      <c r="BC53" s="196"/>
      <c r="BD53" s="196"/>
      <c r="BE53" s="196"/>
      <c r="BF53" s="196"/>
      <c r="BG53" s="196"/>
      <c r="BH53" s="196"/>
      <c r="BI53" s="196"/>
      <c r="BJ53" s="196"/>
      <c r="BK53" s="196"/>
      <c r="BL53" s="196"/>
      <c r="BM53" s="196"/>
      <c r="BN53" s="196"/>
      <c r="BO53" s="196"/>
      <c r="BP53" s="196"/>
      <c r="BQ53" s="197"/>
      <c r="BR53" s="51"/>
      <c r="BS53" s="41"/>
    </row>
    <row r="54" spans="1:71" ht="15.6" customHeight="1">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71" ht="18.600000000000001" customHeight="1">
      <c r="A55" s="2"/>
      <c r="B55" s="2"/>
      <c r="C55" s="48"/>
      <c r="D55" s="32"/>
      <c r="E55" s="32"/>
      <c r="F55" s="32"/>
      <c r="G55" s="32"/>
      <c r="H55" s="32"/>
      <c r="I55" s="32"/>
      <c r="J55" s="32"/>
      <c r="K55" s="32"/>
      <c r="L55" s="32"/>
      <c r="M55" s="32"/>
      <c r="N55" s="59"/>
      <c r="O55" s="59"/>
      <c r="P55" s="59"/>
      <c r="Q55" s="59"/>
      <c r="R55" s="23"/>
      <c r="S55" s="23"/>
      <c r="T55" s="23"/>
      <c r="U55" s="22" t="s">
        <v>22</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71" ht="15.6" customHeight="1">
      <c r="A56" s="2"/>
      <c r="B56" s="2"/>
      <c r="C56" s="48"/>
      <c r="D56" s="169" t="s">
        <v>15</v>
      </c>
      <c r="E56" s="169"/>
      <c r="F56" s="169"/>
      <c r="G56" s="169"/>
      <c r="H56" s="169"/>
      <c r="I56" s="169"/>
      <c r="J56" s="169"/>
      <c r="K56" s="169"/>
      <c r="L56" s="169"/>
      <c r="M56" s="199"/>
      <c r="N56" s="170" t="str">
        <f>IF([4]回答表!F18="水道事業",IF([4]回答表!AD51="●","●",""),"")</f>
        <v>●</v>
      </c>
      <c r="O56" s="171"/>
      <c r="P56" s="171"/>
      <c r="Q56" s="172"/>
      <c r="R56" s="23"/>
      <c r="S56" s="23"/>
      <c r="T56" s="23"/>
      <c r="U56" s="189" t="str">
        <f>IF([4]回答表!F18="水道事業",IF([4]回答表!AD51="●",[4]回答表!B354,""),"")</f>
        <v>隣接する高岡市と国が推進する水道情報活用システムの共同利用を開始したが、引き続き、料金システムをはじめとする主要システムの共同化や包括業務委託の共同発注等について検討している。</v>
      </c>
      <c r="V56" s="190"/>
      <c r="W56" s="190"/>
      <c r="X56" s="190"/>
      <c r="Y56" s="190"/>
      <c r="Z56" s="190"/>
      <c r="AA56" s="190"/>
      <c r="AB56" s="190"/>
      <c r="AC56" s="190"/>
      <c r="AD56" s="190"/>
      <c r="AE56" s="190"/>
      <c r="AF56" s="190"/>
      <c r="AG56" s="190"/>
      <c r="AH56" s="190"/>
      <c r="AI56" s="190"/>
      <c r="AJ56" s="191"/>
      <c r="AK56" s="60"/>
      <c r="AL56" s="60"/>
      <c r="AM56" s="189" t="str">
        <f>IF([4]回答表!F18="水道事業",IF([4]回答表!AD51="●",[4]回答表!B360,""),"")</f>
        <v>システムの共同化及び包括業務委託の共同発注を実現するには、お互いの情報を共有し、業務仕様を統一するための調整が多く、時間と労力を要する。また、対象業務に関する幅広い知識と経験を持つ人材も要する。</v>
      </c>
      <c r="AN56" s="190"/>
      <c r="AO56" s="190"/>
      <c r="AP56" s="190"/>
      <c r="AQ56" s="190"/>
      <c r="AR56" s="190"/>
      <c r="AS56" s="190"/>
      <c r="AT56" s="190"/>
      <c r="AU56" s="190"/>
      <c r="AV56" s="190"/>
      <c r="AW56" s="190"/>
      <c r="AX56" s="190"/>
      <c r="AY56" s="190"/>
      <c r="AZ56" s="190"/>
      <c r="BA56" s="190"/>
      <c r="BB56" s="190"/>
      <c r="BC56" s="190"/>
      <c r="BD56" s="190"/>
      <c r="BE56" s="190"/>
      <c r="BF56" s="190"/>
      <c r="BG56" s="190"/>
      <c r="BH56" s="190"/>
      <c r="BI56" s="190"/>
      <c r="BJ56" s="190"/>
      <c r="BK56" s="190"/>
      <c r="BL56" s="190"/>
      <c r="BM56" s="190"/>
      <c r="BN56" s="190"/>
      <c r="BO56" s="190"/>
      <c r="BP56" s="190"/>
      <c r="BQ56" s="191"/>
      <c r="BR56" s="51"/>
      <c r="BS56" s="2"/>
    </row>
    <row r="57" spans="1:71" ht="15.6" customHeight="1">
      <c r="A57" s="2"/>
      <c r="B57" s="2"/>
      <c r="C57" s="48"/>
      <c r="D57" s="169"/>
      <c r="E57" s="169"/>
      <c r="F57" s="169"/>
      <c r="G57" s="169"/>
      <c r="H57" s="169"/>
      <c r="I57" s="169"/>
      <c r="J57" s="169"/>
      <c r="K57" s="169"/>
      <c r="L57" s="169"/>
      <c r="M57" s="199"/>
      <c r="N57" s="173"/>
      <c r="O57" s="174"/>
      <c r="P57" s="174"/>
      <c r="Q57" s="175"/>
      <c r="R57" s="23"/>
      <c r="S57" s="23"/>
      <c r="T57" s="23"/>
      <c r="U57" s="192"/>
      <c r="V57" s="193"/>
      <c r="W57" s="193"/>
      <c r="X57" s="193"/>
      <c r="Y57" s="193"/>
      <c r="Z57" s="193"/>
      <c r="AA57" s="193"/>
      <c r="AB57" s="193"/>
      <c r="AC57" s="193"/>
      <c r="AD57" s="193"/>
      <c r="AE57" s="193"/>
      <c r="AF57" s="193"/>
      <c r="AG57" s="193"/>
      <c r="AH57" s="193"/>
      <c r="AI57" s="193"/>
      <c r="AJ57" s="194"/>
      <c r="AK57" s="60"/>
      <c r="AL57" s="60"/>
      <c r="AM57" s="192"/>
      <c r="AN57" s="193"/>
      <c r="AO57" s="193"/>
      <c r="AP57" s="193"/>
      <c r="AQ57" s="193"/>
      <c r="AR57" s="193"/>
      <c r="AS57" s="193"/>
      <c r="AT57" s="193"/>
      <c r="AU57" s="193"/>
      <c r="AV57" s="193"/>
      <c r="AW57" s="193"/>
      <c r="AX57" s="193"/>
      <c r="AY57" s="193"/>
      <c r="AZ57" s="193"/>
      <c r="BA57" s="193"/>
      <c r="BB57" s="193"/>
      <c r="BC57" s="193"/>
      <c r="BD57" s="193"/>
      <c r="BE57" s="193"/>
      <c r="BF57" s="193"/>
      <c r="BG57" s="193"/>
      <c r="BH57" s="193"/>
      <c r="BI57" s="193"/>
      <c r="BJ57" s="193"/>
      <c r="BK57" s="193"/>
      <c r="BL57" s="193"/>
      <c r="BM57" s="193"/>
      <c r="BN57" s="193"/>
      <c r="BO57" s="193"/>
      <c r="BP57" s="193"/>
      <c r="BQ57" s="194"/>
      <c r="BR57" s="51"/>
      <c r="BS57" s="2"/>
    </row>
    <row r="58" spans="1:71" ht="15.6" customHeight="1">
      <c r="A58" s="2"/>
      <c r="B58" s="2"/>
      <c r="C58" s="48"/>
      <c r="D58" s="169"/>
      <c r="E58" s="169"/>
      <c r="F58" s="169"/>
      <c r="G58" s="169"/>
      <c r="H58" s="169"/>
      <c r="I58" s="169"/>
      <c r="J58" s="169"/>
      <c r="K58" s="169"/>
      <c r="L58" s="169"/>
      <c r="M58" s="199"/>
      <c r="N58" s="173"/>
      <c r="O58" s="174"/>
      <c r="P58" s="174"/>
      <c r="Q58" s="175"/>
      <c r="R58" s="23"/>
      <c r="S58" s="23"/>
      <c r="T58" s="23"/>
      <c r="U58" s="192"/>
      <c r="V58" s="193"/>
      <c r="W58" s="193"/>
      <c r="X58" s="193"/>
      <c r="Y58" s="193"/>
      <c r="Z58" s="193"/>
      <c r="AA58" s="193"/>
      <c r="AB58" s="193"/>
      <c r="AC58" s="193"/>
      <c r="AD58" s="193"/>
      <c r="AE58" s="193"/>
      <c r="AF58" s="193"/>
      <c r="AG58" s="193"/>
      <c r="AH58" s="193"/>
      <c r="AI58" s="193"/>
      <c r="AJ58" s="194"/>
      <c r="AK58" s="60"/>
      <c r="AL58" s="60"/>
      <c r="AM58" s="192"/>
      <c r="AN58" s="193"/>
      <c r="AO58" s="193"/>
      <c r="AP58" s="193"/>
      <c r="AQ58" s="193"/>
      <c r="AR58" s="193"/>
      <c r="AS58" s="193"/>
      <c r="AT58" s="193"/>
      <c r="AU58" s="193"/>
      <c r="AV58" s="193"/>
      <c r="AW58" s="193"/>
      <c r="AX58" s="193"/>
      <c r="AY58" s="193"/>
      <c r="AZ58" s="193"/>
      <c r="BA58" s="193"/>
      <c r="BB58" s="193"/>
      <c r="BC58" s="193"/>
      <c r="BD58" s="193"/>
      <c r="BE58" s="193"/>
      <c r="BF58" s="193"/>
      <c r="BG58" s="193"/>
      <c r="BH58" s="193"/>
      <c r="BI58" s="193"/>
      <c r="BJ58" s="193"/>
      <c r="BK58" s="193"/>
      <c r="BL58" s="193"/>
      <c r="BM58" s="193"/>
      <c r="BN58" s="193"/>
      <c r="BO58" s="193"/>
      <c r="BP58" s="193"/>
      <c r="BQ58" s="194"/>
      <c r="BR58" s="51"/>
      <c r="BS58" s="2"/>
    </row>
    <row r="59" spans="1:71" ht="126" customHeight="1">
      <c r="A59" s="2"/>
      <c r="B59" s="2"/>
      <c r="C59" s="48"/>
      <c r="D59" s="169"/>
      <c r="E59" s="169"/>
      <c r="F59" s="169"/>
      <c r="G59" s="169"/>
      <c r="H59" s="169"/>
      <c r="I59" s="169"/>
      <c r="J59" s="169"/>
      <c r="K59" s="169"/>
      <c r="L59" s="169"/>
      <c r="M59" s="199"/>
      <c r="N59" s="176"/>
      <c r="O59" s="177"/>
      <c r="P59" s="177"/>
      <c r="Q59" s="178"/>
      <c r="R59" s="23"/>
      <c r="S59" s="23"/>
      <c r="T59" s="23"/>
      <c r="U59" s="195"/>
      <c r="V59" s="196"/>
      <c r="W59" s="196"/>
      <c r="X59" s="196"/>
      <c r="Y59" s="196"/>
      <c r="Z59" s="196"/>
      <c r="AA59" s="196"/>
      <c r="AB59" s="196"/>
      <c r="AC59" s="196"/>
      <c r="AD59" s="196"/>
      <c r="AE59" s="196"/>
      <c r="AF59" s="196"/>
      <c r="AG59" s="196"/>
      <c r="AH59" s="196"/>
      <c r="AI59" s="196"/>
      <c r="AJ59" s="197"/>
      <c r="AK59" s="60"/>
      <c r="AL59" s="60"/>
      <c r="AM59" s="195"/>
      <c r="AN59" s="196"/>
      <c r="AO59" s="196"/>
      <c r="AP59" s="196"/>
      <c r="AQ59" s="196"/>
      <c r="AR59" s="196"/>
      <c r="AS59" s="196"/>
      <c r="AT59" s="196"/>
      <c r="AU59" s="196"/>
      <c r="AV59" s="196"/>
      <c r="AW59" s="196"/>
      <c r="AX59" s="196"/>
      <c r="AY59" s="196"/>
      <c r="AZ59" s="196"/>
      <c r="BA59" s="196"/>
      <c r="BB59" s="196"/>
      <c r="BC59" s="196"/>
      <c r="BD59" s="196"/>
      <c r="BE59" s="196"/>
      <c r="BF59" s="196"/>
      <c r="BG59" s="196"/>
      <c r="BH59" s="196"/>
      <c r="BI59" s="196"/>
      <c r="BJ59" s="196"/>
      <c r="BK59" s="196"/>
      <c r="BL59" s="196"/>
      <c r="BM59" s="196"/>
      <c r="BN59" s="196"/>
      <c r="BO59" s="196"/>
      <c r="BP59" s="196"/>
      <c r="BQ59" s="197"/>
      <c r="BR59" s="51"/>
      <c r="BS59" s="2"/>
    </row>
    <row r="60" spans="1:71"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71" s="4" customFormat="1" ht="15.6" customHeight="1">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71" ht="15.6" customHeight="1">
      <c r="A62" s="2"/>
      <c r="B62" s="2"/>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155"/>
      <c r="AS62" s="155"/>
      <c r="AT62" s="155"/>
      <c r="AU62" s="155"/>
      <c r="AV62" s="155"/>
      <c r="AW62" s="155"/>
      <c r="AX62" s="155"/>
      <c r="AY62" s="155"/>
      <c r="AZ62" s="155"/>
      <c r="BA62" s="155"/>
      <c r="BB62" s="155"/>
      <c r="BC62" s="45"/>
      <c r="BD62" s="46"/>
      <c r="BE62" s="46"/>
      <c r="BF62" s="46"/>
      <c r="BG62" s="46"/>
      <c r="BH62" s="46"/>
      <c r="BI62" s="46"/>
      <c r="BJ62" s="46"/>
      <c r="BK62" s="46"/>
      <c r="BL62" s="46"/>
      <c r="BM62" s="46"/>
      <c r="BN62" s="46"/>
      <c r="BO62" s="46"/>
      <c r="BP62" s="46"/>
      <c r="BQ62" s="46"/>
      <c r="BR62" s="47"/>
      <c r="BS62" s="41"/>
    </row>
    <row r="63" spans="1:71" ht="15.6" customHeight="1">
      <c r="A63" s="54"/>
      <c r="B63" s="54"/>
      <c r="C63" s="48"/>
      <c r="D63" s="23"/>
      <c r="E63" s="23"/>
      <c r="F63" s="23"/>
      <c r="G63" s="23"/>
      <c r="H63" s="23"/>
      <c r="I63" s="23"/>
      <c r="J63" s="23"/>
      <c r="K63" s="23"/>
      <c r="L63" s="23"/>
      <c r="M63" s="23"/>
      <c r="N63" s="23"/>
      <c r="O63" s="23"/>
      <c r="P63" s="23"/>
      <c r="Q63" s="23"/>
      <c r="R63" s="23"/>
      <c r="S63" s="23"/>
      <c r="T63" s="23"/>
      <c r="U63" s="23"/>
      <c r="V63" s="23"/>
      <c r="W63" s="23"/>
      <c r="X63" s="37"/>
      <c r="Y63" s="37"/>
      <c r="Z63" s="37"/>
      <c r="AA63" s="21"/>
      <c r="AB63" s="52"/>
      <c r="AC63" s="52"/>
      <c r="AD63" s="52"/>
      <c r="AE63" s="52"/>
      <c r="AF63" s="52"/>
      <c r="AG63" s="52"/>
      <c r="AH63" s="52"/>
      <c r="AI63" s="52"/>
      <c r="AJ63" s="52"/>
      <c r="AK63" s="52"/>
      <c r="AL63" s="52"/>
      <c r="AM63" s="52"/>
      <c r="AN63" s="50"/>
      <c r="AO63" s="52"/>
      <c r="AP63" s="53"/>
      <c r="AQ63" s="53"/>
      <c r="AR63" s="220"/>
      <c r="AS63" s="220"/>
      <c r="AT63" s="220"/>
      <c r="AU63" s="220"/>
      <c r="AV63" s="220"/>
      <c r="AW63" s="220"/>
      <c r="AX63" s="220"/>
      <c r="AY63" s="220"/>
      <c r="AZ63" s="220"/>
      <c r="BA63" s="220"/>
      <c r="BB63" s="220"/>
      <c r="BC63" s="49"/>
      <c r="BD63" s="21"/>
      <c r="BE63" s="21"/>
      <c r="BF63" s="21"/>
      <c r="BG63" s="21"/>
      <c r="BH63" s="21"/>
      <c r="BI63" s="21"/>
      <c r="BJ63" s="21"/>
      <c r="BK63" s="21"/>
      <c r="BL63" s="21"/>
      <c r="BM63" s="21"/>
      <c r="BN63" s="25"/>
      <c r="BO63" s="25"/>
      <c r="BP63" s="25"/>
      <c r="BQ63" s="50"/>
      <c r="BR63" s="51"/>
      <c r="BS63" s="41"/>
    </row>
    <row r="64" spans="1:71" ht="15.6" customHeight="1">
      <c r="A64" s="54"/>
      <c r="B64" s="54"/>
      <c r="C64" s="48"/>
      <c r="D64" s="157" t="s">
        <v>6</v>
      </c>
      <c r="E64" s="158"/>
      <c r="F64" s="158"/>
      <c r="G64" s="158"/>
      <c r="H64" s="158"/>
      <c r="I64" s="158"/>
      <c r="J64" s="158"/>
      <c r="K64" s="158"/>
      <c r="L64" s="158"/>
      <c r="M64" s="158"/>
      <c r="N64" s="158"/>
      <c r="O64" s="158"/>
      <c r="P64" s="158"/>
      <c r="Q64" s="159"/>
      <c r="R64" s="163" t="s">
        <v>41</v>
      </c>
      <c r="S64" s="164"/>
      <c r="T64" s="164"/>
      <c r="U64" s="164"/>
      <c r="V64" s="164"/>
      <c r="W64" s="164"/>
      <c r="X64" s="164"/>
      <c r="Y64" s="164"/>
      <c r="Z64" s="164"/>
      <c r="AA64" s="164"/>
      <c r="AB64" s="164"/>
      <c r="AC64" s="164"/>
      <c r="AD64" s="164"/>
      <c r="AE64" s="164"/>
      <c r="AF64" s="164"/>
      <c r="AG64" s="164"/>
      <c r="AH64" s="164"/>
      <c r="AI64" s="164"/>
      <c r="AJ64" s="164"/>
      <c r="AK64" s="164"/>
      <c r="AL64" s="164"/>
      <c r="AM64" s="164"/>
      <c r="AN64" s="164"/>
      <c r="AO64" s="164"/>
      <c r="AP64" s="164"/>
      <c r="AQ64" s="164"/>
      <c r="AR64" s="164"/>
      <c r="AS64" s="164"/>
      <c r="AT64" s="164"/>
      <c r="AU64" s="164"/>
      <c r="AV64" s="164"/>
      <c r="AW64" s="164"/>
      <c r="AX64" s="164"/>
      <c r="AY64" s="164"/>
      <c r="AZ64" s="164"/>
      <c r="BA64" s="164"/>
      <c r="BB64" s="165"/>
      <c r="BC64" s="49"/>
      <c r="BD64" s="21"/>
      <c r="BE64" s="21"/>
      <c r="BF64" s="21"/>
      <c r="BG64" s="21"/>
      <c r="BH64" s="21"/>
      <c r="BI64" s="21"/>
      <c r="BJ64" s="21"/>
      <c r="BK64" s="21"/>
      <c r="BL64" s="21"/>
      <c r="BM64" s="21"/>
      <c r="BN64" s="25"/>
      <c r="BO64" s="25"/>
      <c r="BP64" s="25"/>
      <c r="BQ64" s="50"/>
      <c r="BR64" s="51"/>
      <c r="BS64" s="41"/>
    </row>
    <row r="65" spans="1:71" ht="15.6" customHeight="1">
      <c r="A65" s="54"/>
      <c r="B65" s="54"/>
      <c r="C65" s="48"/>
      <c r="D65" s="160"/>
      <c r="E65" s="161"/>
      <c r="F65" s="161"/>
      <c r="G65" s="161"/>
      <c r="H65" s="161"/>
      <c r="I65" s="161"/>
      <c r="J65" s="161"/>
      <c r="K65" s="161"/>
      <c r="L65" s="161"/>
      <c r="M65" s="161"/>
      <c r="N65" s="161"/>
      <c r="O65" s="161"/>
      <c r="P65" s="161"/>
      <c r="Q65" s="162"/>
      <c r="R65" s="166"/>
      <c r="S65" s="167"/>
      <c r="T65" s="167"/>
      <c r="U65" s="167"/>
      <c r="V65" s="167"/>
      <c r="W65" s="167"/>
      <c r="X65" s="167"/>
      <c r="Y65" s="167"/>
      <c r="Z65" s="167"/>
      <c r="AA65" s="167"/>
      <c r="AB65" s="167"/>
      <c r="AC65" s="167"/>
      <c r="AD65" s="167"/>
      <c r="AE65" s="167"/>
      <c r="AF65" s="167"/>
      <c r="AG65" s="167"/>
      <c r="AH65" s="167"/>
      <c r="AI65" s="167"/>
      <c r="AJ65" s="167"/>
      <c r="AK65" s="167"/>
      <c r="AL65" s="167"/>
      <c r="AM65" s="167"/>
      <c r="AN65" s="167"/>
      <c r="AO65" s="167"/>
      <c r="AP65" s="167"/>
      <c r="AQ65" s="167"/>
      <c r="AR65" s="167"/>
      <c r="AS65" s="167"/>
      <c r="AT65" s="167"/>
      <c r="AU65" s="167"/>
      <c r="AV65" s="167"/>
      <c r="AW65" s="167"/>
      <c r="AX65" s="167"/>
      <c r="AY65" s="167"/>
      <c r="AZ65" s="167"/>
      <c r="BA65" s="167"/>
      <c r="BB65" s="168"/>
      <c r="BC65" s="49"/>
      <c r="BD65" s="21"/>
      <c r="BE65" s="21"/>
      <c r="BF65" s="21"/>
      <c r="BG65" s="21"/>
      <c r="BH65" s="21"/>
      <c r="BI65" s="21"/>
      <c r="BJ65" s="21"/>
      <c r="BK65" s="21"/>
      <c r="BL65" s="21"/>
      <c r="BM65" s="21"/>
      <c r="BN65" s="25"/>
      <c r="BO65" s="25"/>
      <c r="BP65" s="25"/>
      <c r="BQ65" s="50"/>
      <c r="BR65" s="51"/>
      <c r="BS65" s="41"/>
    </row>
    <row r="66" spans="1:71" ht="15.6" customHeight="1">
      <c r="A66" s="54"/>
      <c r="B66" s="54"/>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4"/>
      <c r="AS66" s="84"/>
      <c r="AT66" s="84"/>
      <c r="AU66" s="84"/>
      <c r="AV66" s="84"/>
      <c r="AW66" s="84"/>
      <c r="AX66" s="84"/>
      <c r="AY66" s="84"/>
      <c r="AZ66" s="84"/>
      <c r="BA66" s="84"/>
      <c r="BB66" s="84"/>
      <c r="BC66" s="49"/>
      <c r="BD66" s="21"/>
      <c r="BE66" s="21"/>
      <c r="BF66" s="21"/>
      <c r="BG66" s="21"/>
      <c r="BH66" s="21"/>
      <c r="BI66" s="21"/>
      <c r="BJ66" s="21"/>
      <c r="BK66" s="21"/>
      <c r="BL66" s="21"/>
      <c r="BM66" s="21"/>
      <c r="BN66" s="25"/>
      <c r="BO66" s="25"/>
      <c r="BP66" s="25"/>
      <c r="BQ66" s="50"/>
      <c r="BR66" s="51"/>
      <c r="BS66" s="41"/>
    </row>
    <row r="67" spans="1:71" ht="19.350000000000001" customHeight="1">
      <c r="A67" s="54"/>
      <c r="B67" s="54"/>
      <c r="C67" s="48"/>
      <c r="D67" s="23"/>
      <c r="E67" s="23"/>
      <c r="F67" s="23"/>
      <c r="G67" s="23"/>
      <c r="H67" s="23"/>
      <c r="I67" s="23"/>
      <c r="J67" s="23"/>
      <c r="K67" s="23"/>
      <c r="L67" s="23"/>
      <c r="M67" s="23"/>
      <c r="N67" s="23"/>
      <c r="O67" s="23"/>
      <c r="P67" s="23"/>
      <c r="Q67" s="23"/>
      <c r="R67" s="23"/>
      <c r="S67" s="23"/>
      <c r="T67" s="23"/>
      <c r="U67" s="22" t="s">
        <v>22</v>
      </c>
      <c r="V67" s="23"/>
      <c r="W67" s="23"/>
      <c r="X67" s="24"/>
      <c r="Y67" s="24"/>
      <c r="Z67" s="24"/>
      <c r="AA67" s="25"/>
      <c r="AB67" s="26"/>
      <c r="AC67" s="26"/>
      <c r="AD67" s="26"/>
      <c r="AE67" s="26"/>
      <c r="AF67" s="26"/>
      <c r="AG67" s="26"/>
      <c r="AH67" s="26"/>
      <c r="AI67" s="26"/>
      <c r="AJ67" s="26"/>
      <c r="AK67" s="26"/>
      <c r="AL67" s="26"/>
      <c r="AM67" s="26"/>
      <c r="AN67" s="81" t="s">
        <v>42</v>
      </c>
      <c r="AO67" s="25"/>
      <c r="AP67" s="25"/>
      <c r="AQ67" s="25"/>
      <c r="AR67" s="25"/>
      <c r="AS67" s="25"/>
      <c r="AT67" s="25"/>
      <c r="AU67" s="25"/>
      <c r="AV67" s="25"/>
      <c r="AW67" s="25"/>
      <c r="AX67" s="27"/>
      <c r="AY67" s="22"/>
      <c r="AZ67" s="22"/>
      <c r="BA67" s="82"/>
      <c r="BB67" s="82"/>
      <c r="BC67" s="49"/>
      <c r="BD67" s="21"/>
      <c r="BE67" s="21"/>
      <c r="BF67" s="31" t="s">
        <v>8</v>
      </c>
      <c r="BG67" s="34"/>
      <c r="BH67" s="34"/>
      <c r="BI67" s="34"/>
      <c r="BJ67" s="34"/>
      <c r="BK67" s="34"/>
      <c r="BL67" s="34"/>
      <c r="BM67" s="25"/>
      <c r="BN67" s="25"/>
      <c r="BO67" s="25"/>
      <c r="BP67" s="25"/>
      <c r="BQ67" s="27"/>
      <c r="BR67" s="51"/>
      <c r="BS67" s="41"/>
    </row>
    <row r="68" spans="1:71" ht="15.6" customHeight="1">
      <c r="A68" s="54"/>
      <c r="B68" s="54"/>
      <c r="C68" s="48"/>
      <c r="D68" s="163" t="s">
        <v>9</v>
      </c>
      <c r="E68" s="164"/>
      <c r="F68" s="164"/>
      <c r="G68" s="164"/>
      <c r="H68" s="164"/>
      <c r="I68" s="164"/>
      <c r="J68" s="164"/>
      <c r="K68" s="164"/>
      <c r="L68" s="164"/>
      <c r="M68" s="165"/>
      <c r="N68" s="170" t="str">
        <f>IF([4]回答表!X53="●","●","")</f>
        <v>●</v>
      </c>
      <c r="O68" s="171"/>
      <c r="P68" s="171"/>
      <c r="Q68" s="172"/>
      <c r="R68" s="23"/>
      <c r="S68" s="23"/>
      <c r="T68" s="23"/>
      <c r="U68" s="189" t="str">
        <f>IF([4]回答表!X53="●",[4]回答表!B434,IF([4]回答表!AA53="●",[4]回答表!B466,""))</f>
        <v>年々減少する水需要と増加する施設の更新需要に対応し、将来にわたり事業を持続するためには、官民連携が不可欠であると考え、民間委託可能と判断した料金関連及び施設維持管理を併せた業務を包括委託した。</v>
      </c>
      <c r="V68" s="190"/>
      <c r="W68" s="190"/>
      <c r="X68" s="190"/>
      <c r="Y68" s="190"/>
      <c r="Z68" s="190"/>
      <c r="AA68" s="190"/>
      <c r="AB68" s="190"/>
      <c r="AC68" s="190"/>
      <c r="AD68" s="190"/>
      <c r="AE68" s="190"/>
      <c r="AF68" s="190"/>
      <c r="AG68" s="190"/>
      <c r="AH68" s="190"/>
      <c r="AI68" s="190"/>
      <c r="AJ68" s="191"/>
      <c r="AK68" s="55"/>
      <c r="AL68" s="55"/>
      <c r="AM68" s="55"/>
      <c r="AN68" s="189" t="str">
        <f>IF([4]回答表!X53="●",[4]回答表!B441,"")</f>
        <v>（１）料金収納
（２）汚水量算定
（３）委託施設の保安管理
（４）その他詳細な業務運営手法</v>
      </c>
      <c r="AO68" s="233"/>
      <c r="AP68" s="233"/>
      <c r="AQ68" s="233"/>
      <c r="AR68" s="233"/>
      <c r="AS68" s="233"/>
      <c r="AT68" s="233"/>
      <c r="AU68" s="233"/>
      <c r="AV68" s="233"/>
      <c r="AW68" s="233"/>
      <c r="AX68" s="233"/>
      <c r="AY68" s="233"/>
      <c r="AZ68" s="233"/>
      <c r="BA68" s="233"/>
      <c r="BB68" s="234"/>
      <c r="BC68" s="52"/>
      <c r="BD68" s="21"/>
      <c r="BE68" s="21"/>
      <c r="BF68" s="208" t="str">
        <f>IF([4]回答表!X53="●",[4]回答表!B447,IF([4]回答表!AA53="●",[4]回答表!B472,""))</f>
        <v>令和</v>
      </c>
      <c r="BG68" s="209"/>
      <c r="BH68" s="209"/>
      <c r="BI68" s="209"/>
      <c r="BJ68" s="208"/>
      <c r="BK68" s="209"/>
      <c r="BL68" s="209"/>
      <c r="BM68" s="209"/>
      <c r="BN68" s="208"/>
      <c r="BO68" s="209"/>
      <c r="BP68" s="209"/>
      <c r="BQ68" s="212"/>
      <c r="BR68" s="51"/>
      <c r="BS68" s="41"/>
    </row>
    <row r="69" spans="1:71" ht="15.6" customHeight="1">
      <c r="A69" s="54"/>
      <c r="B69" s="54"/>
      <c r="C69" s="48"/>
      <c r="D69" s="230"/>
      <c r="E69" s="231"/>
      <c r="F69" s="231"/>
      <c r="G69" s="231"/>
      <c r="H69" s="231"/>
      <c r="I69" s="231"/>
      <c r="J69" s="231"/>
      <c r="K69" s="231"/>
      <c r="L69" s="231"/>
      <c r="M69" s="232"/>
      <c r="N69" s="173"/>
      <c r="O69" s="174"/>
      <c r="P69" s="174"/>
      <c r="Q69" s="175"/>
      <c r="R69" s="23"/>
      <c r="S69" s="23"/>
      <c r="T69" s="23"/>
      <c r="U69" s="192"/>
      <c r="V69" s="193"/>
      <c r="W69" s="193"/>
      <c r="X69" s="193"/>
      <c r="Y69" s="193"/>
      <c r="Z69" s="193"/>
      <c r="AA69" s="193"/>
      <c r="AB69" s="193"/>
      <c r="AC69" s="193"/>
      <c r="AD69" s="193"/>
      <c r="AE69" s="193"/>
      <c r="AF69" s="193"/>
      <c r="AG69" s="193"/>
      <c r="AH69" s="193"/>
      <c r="AI69" s="193"/>
      <c r="AJ69" s="194"/>
      <c r="AK69" s="55"/>
      <c r="AL69" s="55"/>
      <c r="AM69" s="55"/>
      <c r="AN69" s="235"/>
      <c r="AO69" s="236"/>
      <c r="AP69" s="236"/>
      <c r="AQ69" s="236"/>
      <c r="AR69" s="236"/>
      <c r="AS69" s="236"/>
      <c r="AT69" s="236"/>
      <c r="AU69" s="236"/>
      <c r="AV69" s="236"/>
      <c r="AW69" s="236"/>
      <c r="AX69" s="236"/>
      <c r="AY69" s="236"/>
      <c r="AZ69" s="236"/>
      <c r="BA69" s="236"/>
      <c r="BB69" s="237"/>
      <c r="BC69" s="52"/>
      <c r="BD69" s="21"/>
      <c r="BE69" s="21"/>
      <c r="BF69" s="210"/>
      <c r="BG69" s="211"/>
      <c r="BH69" s="211"/>
      <c r="BI69" s="211"/>
      <c r="BJ69" s="210"/>
      <c r="BK69" s="211"/>
      <c r="BL69" s="211"/>
      <c r="BM69" s="211"/>
      <c r="BN69" s="210"/>
      <c r="BO69" s="211"/>
      <c r="BP69" s="211"/>
      <c r="BQ69" s="213"/>
      <c r="BR69" s="51"/>
      <c r="BS69" s="41"/>
    </row>
    <row r="70" spans="1:71" ht="15.6" customHeight="1">
      <c r="A70" s="54"/>
      <c r="B70" s="54"/>
      <c r="C70" s="48"/>
      <c r="D70" s="230"/>
      <c r="E70" s="231"/>
      <c r="F70" s="231"/>
      <c r="G70" s="231"/>
      <c r="H70" s="231"/>
      <c r="I70" s="231"/>
      <c r="J70" s="231"/>
      <c r="K70" s="231"/>
      <c r="L70" s="231"/>
      <c r="M70" s="232"/>
      <c r="N70" s="173"/>
      <c r="O70" s="174"/>
      <c r="P70" s="174"/>
      <c r="Q70" s="175"/>
      <c r="R70" s="23"/>
      <c r="S70" s="23"/>
      <c r="T70" s="23"/>
      <c r="U70" s="192"/>
      <c r="V70" s="193"/>
      <c r="W70" s="193"/>
      <c r="X70" s="193"/>
      <c r="Y70" s="193"/>
      <c r="Z70" s="193"/>
      <c r="AA70" s="193"/>
      <c r="AB70" s="193"/>
      <c r="AC70" s="193"/>
      <c r="AD70" s="193"/>
      <c r="AE70" s="193"/>
      <c r="AF70" s="193"/>
      <c r="AG70" s="193"/>
      <c r="AH70" s="193"/>
      <c r="AI70" s="193"/>
      <c r="AJ70" s="194"/>
      <c r="AK70" s="55"/>
      <c r="AL70" s="55"/>
      <c r="AM70" s="55"/>
      <c r="AN70" s="235"/>
      <c r="AO70" s="236"/>
      <c r="AP70" s="236"/>
      <c r="AQ70" s="236"/>
      <c r="AR70" s="236"/>
      <c r="AS70" s="236"/>
      <c r="AT70" s="236"/>
      <c r="AU70" s="236"/>
      <c r="AV70" s="236"/>
      <c r="AW70" s="236"/>
      <c r="AX70" s="236"/>
      <c r="AY70" s="236"/>
      <c r="AZ70" s="236"/>
      <c r="BA70" s="236"/>
      <c r="BB70" s="237"/>
      <c r="BC70" s="52"/>
      <c r="BD70" s="21"/>
      <c r="BE70" s="21"/>
      <c r="BF70" s="210"/>
      <c r="BG70" s="211"/>
      <c r="BH70" s="211"/>
      <c r="BI70" s="211"/>
      <c r="BJ70" s="210"/>
      <c r="BK70" s="211"/>
      <c r="BL70" s="211"/>
      <c r="BM70" s="211"/>
      <c r="BN70" s="210"/>
      <c r="BO70" s="211"/>
      <c r="BP70" s="211"/>
      <c r="BQ70" s="213"/>
      <c r="BR70" s="51"/>
      <c r="BS70" s="41"/>
    </row>
    <row r="71" spans="1:71" ht="15.6" customHeight="1">
      <c r="A71" s="54"/>
      <c r="B71" s="54"/>
      <c r="C71" s="48"/>
      <c r="D71" s="166"/>
      <c r="E71" s="167"/>
      <c r="F71" s="167"/>
      <c r="G71" s="167"/>
      <c r="H71" s="167"/>
      <c r="I71" s="167"/>
      <c r="J71" s="167"/>
      <c r="K71" s="167"/>
      <c r="L71" s="167"/>
      <c r="M71" s="168"/>
      <c r="N71" s="176"/>
      <c r="O71" s="177"/>
      <c r="P71" s="177"/>
      <c r="Q71" s="178"/>
      <c r="R71" s="23"/>
      <c r="S71" s="23"/>
      <c r="T71" s="23"/>
      <c r="U71" s="192"/>
      <c r="V71" s="193"/>
      <c r="W71" s="193"/>
      <c r="X71" s="193"/>
      <c r="Y71" s="193"/>
      <c r="Z71" s="193"/>
      <c r="AA71" s="193"/>
      <c r="AB71" s="193"/>
      <c r="AC71" s="193"/>
      <c r="AD71" s="193"/>
      <c r="AE71" s="193"/>
      <c r="AF71" s="193"/>
      <c r="AG71" s="193"/>
      <c r="AH71" s="193"/>
      <c r="AI71" s="193"/>
      <c r="AJ71" s="194"/>
      <c r="AK71" s="55"/>
      <c r="AL71" s="55"/>
      <c r="AM71" s="55"/>
      <c r="AN71" s="235"/>
      <c r="AO71" s="236"/>
      <c r="AP71" s="236"/>
      <c r="AQ71" s="236"/>
      <c r="AR71" s="236"/>
      <c r="AS71" s="236"/>
      <c r="AT71" s="236"/>
      <c r="AU71" s="236"/>
      <c r="AV71" s="236"/>
      <c r="AW71" s="236"/>
      <c r="AX71" s="236"/>
      <c r="AY71" s="236"/>
      <c r="AZ71" s="236"/>
      <c r="BA71" s="236"/>
      <c r="BB71" s="237"/>
      <c r="BC71" s="52"/>
      <c r="BD71" s="21"/>
      <c r="BE71" s="21"/>
      <c r="BF71" s="210">
        <f>IF([4]回答表!X53="●",[4]回答表!E447,IF([4]回答表!AA53="●",[4]回答表!E472,""))</f>
        <v>1</v>
      </c>
      <c r="BG71" s="211"/>
      <c r="BH71" s="211"/>
      <c r="BI71" s="211"/>
      <c r="BJ71" s="210">
        <f>IF([4]回答表!X53="●",[4]回答表!E448,IF([4]回答表!AA53="●",[4]回答表!E473,""))</f>
        <v>10</v>
      </c>
      <c r="BK71" s="211"/>
      <c r="BL71" s="211"/>
      <c r="BM71" s="213"/>
      <c r="BN71" s="210">
        <f>IF([4]回答表!X53="●",[4]回答表!E449,IF([4]回答表!AA53="●",[4]回答表!E474,""))</f>
        <v>1</v>
      </c>
      <c r="BO71" s="211"/>
      <c r="BP71" s="211"/>
      <c r="BQ71" s="213"/>
      <c r="BR71" s="51"/>
      <c r="BS71" s="41"/>
    </row>
    <row r="72" spans="1:71" ht="15.6" customHeight="1">
      <c r="A72" s="54"/>
      <c r="B72" s="54"/>
      <c r="C72" s="48"/>
      <c r="D72" s="32"/>
      <c r="E72" s="32"/>
      <c r="F72" s="32"/>
      <c r="G72" s="32"/>
      <c r="H72" s="32"/>
      <c r="I72" s="32"/>
      <c r="J72" s="32"/>
      <c r="K72" s="32"/>
      <c r="L72" s="32"/>
      <c r="M72" s="32"/>
      <c r="N72" s="57"/>
      <c r="O72" s="57"/>
      <c r="P72" s="57"/>
      <c r="Q72" s="57"/>
      <c r="R72" s="57"/>
      <c r="S72" s="57"/>
      <c r="T72" s="57"/>
      <c r="U72" s="192"/>
      <c r="V72" s="193"/>
      <c r="W72" s="193"/>
      <c r="X72" s="193"/>
      <c r="Y72" s="193"/>
      <c r="Z72" s="193"/>
      <c r="AA72" s="193"/>
      <c r="AB72" s="193"/>
      <c r="AC72" s="193"/>
      <c r="AD72" s="193"/>
      <c r="AE72" s="193"/>
      <c r="AF72" s="193"/>
      <c r="AG72" s="193"/>
      <c r="AH72" s="193"/>
      <c r="AI72" s="193"/>
      <c r="AJ72" s="194"/>
      <c r="AK72" s="55"/>
      <c r="AL72" s="55"/>
      <c r="AM72" s="55"/>
      <c r="AN72" s="235"/>
      <c r="AO72" s="236"/>
      <c r="AP72" s="236"/>
      <c r="AQ72" s="236"/>
      <c r="AR72" s="236"/>
      <c r="AS72" s="236"/>
      <c r="AT72" s="236"/>
      <c r="AU72" s="236"/>
      <c r="AV72" s="236"/>
      <c r="AW72" s="236"/>
      <c r="AX72" s="236"/>
      <c r="AY72" s="236"/>
      <c r="AZ72" s="236"/>
      <c r="BA72" s="236"/>
      <c r="BB72" s="237"/>
      <c r="BC72" s="52"/>
      <c r="BD72" s="52"/>
      <c r="BE72" s="52"/>
      <c r="BF72" s="210"/>
      <c r="BG72" s="211"/>
      <c r="BH72" s="211"/>
      <c r="BI72" s="211"/>
      <c r="BJ72" s="210"/>
      <c r="BK72" s="211"/>
      <c r="BL72" s="211"/>
      <c r="BM72" s="213"/>
      <c r="BN72" s="210"/>
      <c r="BO72" s="211"/>
      <c r="BP72" s="211"/>
      <c r="BQ72" s="213"/>
      <c r="BR72" s="51"/>
      <c r="BS72" s="41"/>
    </row>
    <row r="73" spans="1:71" ht="15.6" customHeight="1">
      <c r="A73" s="54"/>
      <c r="B73" s="54"/>
      <c r="C73" s="48"/>
      <c r="D73" s="32"/>
      <c r="E73" s="32"/>
      <c r="F73" s="32"/>
      <c r="G73" s="32"/>
      <c r="H73" s="32"/>
      <c r="I73" s="32"/>
      <c r="J73" s="32"/>
      <c r="K73" s="32"/>
      <c r="L73" s="32"/>
      <c r="M73" s="32"/>
      <c r="N73" s="57"/>
      <c r="O73" s="57"/>
      <c r="P73" s="57"/>
      <c r="Q73" s="57"/>
      <c r="R73" s="57"/>
      <c r="S73" s="57"/>
      <c r="T73" s="57"/>
      <c r="U73" s="192"/>
      <c r="V73" s="193"/>
      <c r="W73" s="193"/>
      <c r="X73" s="193"/>
      <c r="Y73" s="193"/>
      <c r="Z73" s="193"/>
      <c r="AA73" s="193"/>
      <c r="AB73" s="193"/>
      <c r="AC73" s="193"/>
      <c r="AD73" s="193"/>
      <c r="AE73" s="193"/>
      <c r="AF73" s="193"/>
      <c r="AG73" s="193"/>
      <c r="AH73" s="193"/>
      <c r="AI73" s="193"/>
      <c r="AJ73" s="194"/>
      <c r="AK73" s="55"/>
      <c r="AL73" s="55"/>
      <c r="AM73" s="55"/>
      <c r="AN73" s="235"/>
      <c r="AO73" s="236"/>
      <c r="AP73" s="236"/>
      <c r="AQ73" s="236"/>
      <c r="AR73" s="236"/>
      <c r="AS73" s="236"/>
      <c r="AT73" s="236"/>
      <c r="AU73" s="236"/>
      <c r="AV73" s="236"/>
      <c r="AW73" s="236"/>
      <c r="AX73" s="236"/>
      <c r="AY73" s="236"/>
      <c r="AZ73" s="236"/>
      <c r="BA73" s="236"/>
      <c r="BB73" s="237"/>
      <c r="BC73" s="52"/>
      <c r="BD73" s="21"/>
      <c r="BE73" s="21"/>
      <c r="BF73" s="210"/>
      <c r="BG73" s="211"/>
      <c r="BH73" s="211"/>
      <c r="BI73" s="211"/>
      <c r="BJ73" s="210"/>
      <c r="BK73" s="211"/>
      <c r="BL73" s="211"/>
      <c r="BM73" s="213"/>
      <c r="BN73" s="210"/>
      <c r="BO73" s="211"/>
      <c r="BP73" s="211"/>
      <c r="BQ73" s="213"/>
      <c r="BR73" s="51"/>
      <c r="BS73" s="41"/>
    </row>
    <row r="74" spans="1:71" ht="15.6" customHeight="1">
      <c r="A74" s="54"/>
      <c r="B74" s="54"/>
      <c r="C74" s="48"/>
      <c r="D74" s="221" t="s">
        <v>10</v>
      </c>
      <c r="E74" s="222"/>
      <c r="F74" s="222"/>
      <c r="G74" s="222"/>
      <c r="H74" s="222"/>
      <c r="I74" s="222"/>
      <c r="J74" s="222"/>
      <c r="K74" s="222"/>
      <c r="L74" s="222"/>
      <c r="M74" s="223"/>
      <c r="N74" s="170" t="str">
        <f>IF([4]回答表!AA53="●","●","")</f>
        <v/>
      </c>
      <c r="O74" s="171"/>
      <c r="P74" s="171"/>
      <c r="Q74" s="172"/>
      <c r="R74" s="23"/>
      <c r="S74" s="23"/>
      <c r="T74" s="23"/>
      <c r="U74" s="192"/>
      <c r="V74" s="193"/>
      <c r="W74" s="193"/>
      <c r="X74" s="193"/>
      <c r="Y74" s="193"/>
      <c r="Z74" s="193"/>
      <c r="AA74" s="193"/>
      <c r="AB74" s="193"/>
      <c r="AC74" s="193"/>
      <c r="AD74" s="193"/>
      <c r="AE74" s="193"/>
      <c r="AF74" s="193"/>
      <c r="AG74" s="193"/>
      <c r="AH74" s="193"/>
      <c r="AI74" s="193"/>
      <c r="AJ74" s="194"/>
      <c r="AK74" s="55"/>
      <c r="AL74" s="55"/>
      <c r="AM74" s="55"/>
      <c r="AN74" s="235"/>
      <c r="AO74" s="236"/>
      <c r="AP74" s="236"/>
      <c r="AQ74" s="236"/>
      <c r="AR74" s="236"/>
      <c r="AS74" s="236"/>
      <c r="AT74" s="236"/>
      <c r="AU74" s="236"/>
      <c r="AV74" s="236"/>
      <c r="AW74" s="236"/>
      <c r="AX74" s="236"/>
      <c r="AY74" s="236"/>
      <c r="AZ74" s="236"/>
      <c r="BA74" s="236"/>
      <c r="BB74" s="237"/>
      <c r="BC74" s="52"/>
      <c r="BD74" s="58"/>
      <c r="BE74" s="58"/>
      <c r="BF74" s="210"/>
      <c r="BG74" s="211"/>
      <c r="BH74" s="211"/>
      <c r="BI74" s="211"/>
      <c r="BJ74" s="210"/>
      <c r="BK74" s="211"/>
      <c r="BL74" s="211"/>
      <c r="BM74" s="213"/>
      <c r="BN74" s="210"/>
      <c r="BO74" s="211"/>
      <c r="BP74" s="211"/>
      <c r="BQ74" s="213"/>
      <c r="BR74" s="51"/>
      <c r="BS74" s="41"/>
    </row>
    <row r="75" spans="1:71" ht="15.6" customHeight="1">
      <c r="A75" s="54"/>
      <c r="B75" s="54"/>
      <c r="C75" s="48"/>
      <c r="D75" s="224"/>
      <c r="E75" s="225"/>
      <c r="F75" s="225"/>
      <c r="G75" s="225"/>
      <c r="H75" s="225"/>
      <c r="I75" s="225"/>
      <c r="J75" s="225"/>
      <c r="K75" s="225"/>
      <c r="L75" s="225"/>
      <c r="M75" s="226"/>
      <c r="N75" s="173"/>
      <c r="O75" s="174"/>
      <c r="P75" s="174"/>
      <c r="Q75" s="175"/>
      <c r="R75" s="23"/>
      <c r="S75" s="23"/>
      <c r="T75" s="23"/>
      <c r="U75" s="192"/>
      <c r="V75" s="193"/>
      <c r="W75" s="193"/>
      <c r="X75" s="193"/>
      <c r="Y75" s="193"/>
      <c r="Z75" s="193"/>
      <c r="AA75" s="193"/>
      <c r="AB75" s="193"/>
      <c r="AC75" s="193"/>
      <c r="AD75" s="193"/>
      <c r="AE75" s="193"/>
      <c r="AF75" s="193"/>
      <c r="AG75" s="193"/>
      <c r="AH75" s="193"/>
      <c r="AI75" s="193"/>
      <c r="AJ75" s="194"/>
      <c r="AK75" s="55"/>
      <c r="AL75" s="55"/>
      <c r="AM75" s="55"/>
      <c r="AN75" s="235"/>
      <c r="AO75" s="236"/>
      <c r="AP75" s="236"/>
      <c r="AQ75" s="236"/>
      <c r="AR75" s="236"/>
      <c r="AS75" s="236"/>
      <c r="AT75" s="236"/>
      <c r="AU75" s="236"/>
      <c r="AV75" s="236"/>
      <c r="AW75" s="236"/>
      <c r="AX75" s="236"/>
      <c r="AY75" s="236"/>
      <c r="AZ75" s="236"/>
      <c r="BA75" s="236"/>
      <c r="BB75" s="237"/>
      <c r="BC75" s="52"/>
      <c r="BD75" s="58"/>
      <c r="BE75" s="58"/>
      <c r="BF75" s="210" t="s">
        <v>11</v>
      </c>
      <c r="BG75" s="211"/>
      <c r="BH75" s="211"/>
      <c r="BI75" s="211"/>
      <c r="BJ75" s="210" t="s">
        <v>12</v>
      </c>
      <c r="BK75" s="211"/>
      <c r="BL75" s="211"/>
      <c r="BM75" s="211"/>
      <c r="BN75" s="210" t="s">
        <v>13</v>
      </c>
      <c r="BO75" s="211"/>
      <c r="BP75" s="211"/>
      <c r="BQ75" s="213"/>
      <c r="BR75" s="51"/>
      <c r="BS75" s="41"/>
    </row>
    <row r="76" spans="1:71" ht="15.6" customHeight="1">
      <c r="A76" s="54"/>
      <c r="B76" s="54"/>
      <c r="C76" s="48"/>
      <c r="D76" s="224"/>
      <c r="E76" s="225"/>
      <c r="F76" s="225"/>
      <c r="G76" s="225"/>
      <c r="H76" s="225"/>
      <c r="I76" s="225"/>
      <c r="J76" s="225"/>
      <c r="K76" s="225"/>
      <c r="L76" s="225"/>
      <c r="M76" s="226"/>
      <c r="N76" s="173"/>
      <c r="O76" s="174"/>
      <c r="P76" s="174"/>
      <c r="Q76" s="175"/>
      <c r="R76" s="23"/>
      <c r="S76" s="23"/>
      <c r="T76" s="23"/>
      <c r="U76" s="192"/>
      <c r="V76" s="193"/>
      <c r="W76" s="193"/>
      <c r="X76" s="193"/>
      <c r="Y76" s="193"/>
      <c r="Z76" s="193"/>
      <c r="AA76" s="193"/>
      <c r="AB76" s="193"/>
      <c r="AC76" s="193"/>
      <c r="AD76" s="193"/>
      <c r="AE76" s="193"/>
      <c r="AF76" s="193"/>
      <c r="AG76" s="193"/>
      <c r="AH76" s="193"/>
      <c r="AI76" s="193"/>
      <c r="AJ76" s="194"/>
      <c r="AK76" s="55"/>
      <c r="AL76" s="55"/>
      <c r="AM76" s="55"/>
      <c r="AN76" s="235"/>
      <c r="AO76" s="236"/>
      <c r="AP76" s="236"/>
      <c r="AQ76" s="236"/>
      <c r="AR76" s="236"/>
      <c r="AS76" s="236"/>
      <c r="AT76" s="236"/>
      <c r="AU76" s="236"/>
      <c r="AV76" s="236"/>
      <c r="AW76" s="236"/>
      <c r="AX76" s="236"/>
      <c r="AY76" s="236"/>
      <c r="AZ76" s="236"/>
      <c r="BA76" s="236"/>
      <c r="BB76" s="237"/>
      <c r="BC76" s="52"/>
      <c r="BD76" s="58"/>
      <c r="BE76" s="58"/>
      <c r="BF76" s="210"/>
      <c r="BG76" s="211"/>
      <c r="BH76" s="211"/>
      <c r="BI76" s="211"/>
      <c r="BJ76" s="210"/>
      <c r="BK76" s="211"/>
      <c r="BL76" s="211"/>
      <c r="BM76" s="211"/>
      <c r="BN76" s="210"/>
      <c r="BO76" s="211"/>
      <c r="BP76" s="211"/>
      <c r="BQ76" s="213"/>
      <c r="BR76" s="51"/>
      <c r="BS76" s="41"/>
    </row>
    <row r="77" spans="1:71" ht="15.6" customHeight="1">
      <c r="A77" s="54"/>
      <c r="B77" s="54"/>
      <c r="C77" s="48"/>
      <c r="D77" s="227"/>
      <c r="E77" s="228"/>
      <c r="F77" s="228"/>
      <c r="G77" s="228"/>
      <c r="H77" s="228"/>
      <c r="I77" s="228"/>
      <c r="J77" s="228"/>
      <c r="K77" s="228"/>
      <c r="L77" s="228"/>
      <c r="M77" s="229"/>
      <c r="N77" s="176"/>
      <c r="O77" s="177"/>
      <c r="P77" s="177"/>
      <c r="Q77" s="178"/>
      <c r="R77" s="23"/>
      <c r="S77" s="23"/>
      <c r="T77" s="23"/>
      <c r="U77" s="195"/>
      <c r="V77" s="196"/>
      <c r="W77" s="196"/>
      <c r="X77" s="196"/>
      <c r="Y77" s="196"/>
      <c r="Z77" s="196"/>
      <c r="AA77" s="196"/>
      <c r="AB77" s="196"/>
      <c r="AC77" s="196"/>
      <c r="AD77" s="196"/>
      <c r="AE77" s="196"/>
      <c r="AF77" s="196"/>
      <c r="AG77" s="196"/>
      <c r="AH77" s="196"/>
      <c r="AI77" s="196"/>
      <c r="AJ77" s="197"/>
      <c r="AK77" s="55"/>
      <c r="AL77" s="55"/>
      <c r="AM77" s="55"/>
      <c r="AN77" s="238"/>
      <c r="AO77" s="239"/>
      <c r="AP77" s="239"/>
      <c r="AQ77" s="239"/>
      <c r="AR77" s="239"/>
      <c r="AS77" s="239"/>
      <c r="AT77" s="239"/>
      <c r="AU77" s="239"/>
      <c r="AV77" s="239"/>
      <c r="AW77" s="239"/>
      <c r="AX77" s="239"/>
      <c r="AY77" s="239"/>
      <c r="AZ77" s="239"/>
      <c r="BA77" s="239"/>
      <c r="BB77" s="240"/>
      <c r="BC77" s="52"/>
      <c r="BD77" s="58"/>
      <c r="BE77" s="58"/>
      <c r="BF77" s="217"/>
      <c r="BG77" s="218"/>
      <c r="BH77" s="218"/>
      <c r="BI77" s="218"/>
      <c r="BJ77" s="217"/>
      <c r="BK77" s="218"/>
      <c r="BL77" s="218"/>
      <c r="BM77" s="218"/>
      <c r="BN77" s="217"/>
      <c r="BO77" s="218"/>
      <c r="BP77" s="218"/>
      <c r="BQ77" s="219"/>
      <c r="BR77" s="51"/>
      <c r="BS77" s="41"/>
    </row>
    <row r="78" spans="1:71" ht="15.6" customHeight="1">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3"/>
      <c r="AN78" s="83"/>
      <c r="AO78" s="83"/>
      <c r="AP78" s="83"/>
      <c r="AQ78" s="83"/>
      <c r="AR78" s="83"/>
      <c r="AS78" s="83"/>
      <c r="AT78" s="83"/>
      <c r="AU78" s="83"/>
      <c r="AV78" s="83"/>
      <c r="AW78" s="83"/>
      <c r="AX78" s="83"/>
      <c r="AY78" s="83"/>
      <c r="AZ78" s="83"/>
      <c r="BA78" s="83"/>
      <c r="BB78" s="83"/>
      <c r="BC78" s="52"/>
      <c r="BD78" s="58"/>
      <c r="BE78" s="58"/>
      <c r="BF78" s="37"/>
      <c r="BG78" s="37"/>
      <c r="BH78" s="37"/>
      <c r="BI78" s="37"/>
      <c r="BJ78" s="37"/>
      <c r="BK78" s="37"/>
      <c r="BL78" s="37"/>
      <c r="BM78" s="37"/>
      <c r="BN78" s="37"/>
      <c r="BO78" s="37"/>
      <c r="BP78" s="37"/>
      <c r="BQ78" s="37"/>
      <c r="BR78" s="51"/>
      <c r="BS78" s="41"/>
    </row>
    <row r="79" spans="1:71" ht="15.6" customHeight="1">
      <c r="A79" s="54"/>
      <c r="B79" s="54"/>
      <c r="C79" s="48"/>
      <c r="D79" s="32"/>
      <c r="E79" s="32"/>
      <c r="F79" s="32"/>
      <c r="G79" s="32"/>
      <c r="H79" s="32"/>
      <c r="I79" s="32"/>
      <c r="J79" s="32"/>
      <c r="K79" s="32"/>
      <c r="L79" s="32"/>
      <c r="M79" s="32"/>
      <c r="N79" s="32"/>
      <c r="O79" s="32"/>
      <c r="P79" s="32"/>
      <c r="Q79" s="32"/>
      <c r="R79" s="23"/>
      <c r="S79" s="23"/>
      <c r="T79" s="23"/>
      <c r="U79" s="22" t="s">
        <v>43</v>
      </c>
      <c r="V79" s="23"/>
      <c r="W79" s="23"/>
      <c r="X79" s="23"/>
      <c r="Y79" s="23"/>
      <c r="Z79" s="23"/>
      <c r="AA79" s="23"/>
      <c r="AB79" s="23"/>
      <c r="AC79" s="23"/>
      <c r="AD79" s="23"/>
      <c r="AE79" s="23"/>
      <c r="AF79" s="23"/>
      <c r="AG79" s="23"/>
      <c r="AH79" s="23"/>
      <c r="AI79" s="23"/>
      <c r="AJ79" s="23"/>
      <c r="AK79" s="55"/>
      <c r="AL79" s="55"/>
      <c r="AM79" s="22" t="s">
        <v>44</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 customHeight="1">
      <c r="A80" s="54"/>
      <c r="B80" s="54"/>
      <c r="C80" s="48"/>
      <c r="D80" s="32"/>
      <c r="E80" s="32"/>
      <c r="F80" s="32"/>
      <c r="G80" s="32"/>
      <c r="H80" s="32"/>
      <c r="I80" s="32"/>
      <c r="J80" s="32"/>
      <c r="K80" s="32"/>
      <c r="L80" s="32"/>
      <c r="M80" s="32"/>
      <c r="N80" s="32"/>
      <c r="O80" s="32"/>
      <c r="P80" s="32"/>
      <c r="Q80" s="32"/>
      <c r="R80" s="23"/>
      <c r="S80" s="23"/>
      <c r="T80" s="23"/>
      <c r="U80" s="200">
        <f>IF([4]回答表!X53="●",[4]回答表!E456,IF([4]回答表!AA53="●",[4]回答表!E477,""))</f>
        <v>8.8000000000000007</v>
      </c>
      <c r="V80" s="201"/>
      <c r="W80" s="201"/>
      <c r="X80" s="201"/>
      <c r="Y80" s="201"/>
      <c r="Z80" s="201"/>
      <c r="AA80" s="201"/>
      <c r="AB80" s="201"/>
      <c r="AC80" s="201"/>
      <c r="AD80" s="201"/>
      <c r="AE80" s="204" t="s">
        <v>45</v>
      </c>
      <c r="AF80" s="204"/>
      <c r="AG80" s="204"/>
      <c r="AH80" s="204"/>
      <c r="AI80" s="204"/>
      <c r="AJ80" s="205"/>
      <c r="AK80" s="55"/>
      <c r="AL80" s="55"/>
      <c r="AM80" s="189" t="str">
        <f>IF([4]回答表!X53="●",[4]回答表!B458,IF([4]回答表!AA53="●",[4]回答表!B479,""))</f>
        <v>令和3年度削減実績額の構成比
人件費　68.5％
委託費　19.4％
その他維持管理費　12.1％</v>
      </c>
      <c r="AN80" s="190"/>
      <c r="AO80" s="190"/>
      <c r="AP80" s="190"/>
      <c r="AQ80" s="190"/>
      <c r="AR80" s="190"/>
      <c r="AS80" s="190"/>
      <c r="AT80" s="190"/>
      <c r="AU80" s="190"/>
      <c r="AV80" s="190"/>
      <c r="AW80" s="190"/>
      <c r="AX80" s="190"/>
      <c r="AY80" s="190"/>
      <c r="AZ80" s="190"/>
      <c r="BA80" s="190"/>
      <c r="BB80" s="190"/>
      <c r="BC80" s="190"/>
      <c r="BD80" s="190"/>
      <c r="BE80" s="190"/>
      <c r="BF80" s="190"/>
      <c r="BG80" s="190"/>
      <c r="BH80" s="190"/>
      <c r="BI80" s="190"/>
      <c r="BJ80" s="190"/>
      <c r="BK80" s="190"/>
      <c r="BL80" s="190"/>
      <c r="BM80" s="190"/>
      <c r="BN80" s="190"/>
      <c r="BO80" s="190"/>
      <c r="BP80" s="190"/>
      <c r="BQ80" s="191"/>
      <c r="BR80" s="51"/>
      <c r="BS80" s="41"/>
    </row>
    <row r="81" spans="1:144" ht="15.6" customHeight="1">
      <c r="A81" s="54"/>
      <c r="B81" s="54"/>
      <c r="C81" s="48"/>
      <c r="D81" s="32"/>
      <c r="E81" s="32"/>
      <c r="F81" s="32"/>
      <c r="G81" s="32"/>
      <c r="H81" s="32"/>
      <c r="I81" s="32"/>
      <c r="J81" s="32"/>
      <c r="K81" s="32"/>
      <c r="L81" s="32"/>
      <c r="M81" s="32"/>
      <c r="N81" s="32"/>
      <c r="O81" s="32"/>
      <c r="P81" s="32"/>
      <c r="Q81" s="32"/>
      <c r="R81" s="23"/>
      <c r="S81" s="23"/>
      <c r="T81" s="23"/>
      <c r="U81" s="202"/>
      <c r="V81" s="203"/>
      <c r="W81" s="203"/>
      <c r="X81" s="203"/>
      <c r="Y81" s="203"/>
      <c r="Z81" s="203"/>
      <c r="AA81" s="203"/>
      <c r="AB81" s="203"/>
      <c r="AC81" s="203"/>
      <c r="AD81" s="203"/>
      <c r="AE81" s="206"/>
      <c r="AF81" s="206"/>
      <c r="AG81" s="206"/>
      <c r="AH81" s="206"/>
      <c r="AI81" s="206"/>
      <c r="AJ81" s="207"/>
      <c r="AK81" s="55"/>
      <c r="AL81" s="55"/>
      <c r="AM81" s="192"/>
      <c r="AN81" s="193"/>
      <c r="AO81" s="193"/>
      <c r="AP81" s="193"/>
      <c r="AQ81" s="193"/>
      <c r="AR81" s="193"/>
      <c r="AS81" s="193"/>
      <c r="AT81" s="193"/>
      <c r="AU81" s="193"/>
      <c r="AV81" s="193"/>
      <c r="AW81" s="193"/>
      <c r="AX81" s="193"/>
      <c r="AY81" s="193"/>
      <c r="AZ81" s="193"/>
      <c r="BA81" s="193"/>
      <c r="BB81" s="193"/>
      <c r="BC81" s="193"/>
      <c r="BD81" s="193"/>
      <c r="BE81" s="193"/>
      <c r="BF81" s="193"/>
      <c r="BG81" s="193"/>
      <c r="BH81" s="193"/>
      <c r="BI81" s="193"/>
      <c r="BJ81" s="193"/>
      <c r="BK81" s="193"/>
      <c r="BL81" s="193"/>
      <c r="BM81" s="193"/>
      <c r="BN81" s="193"/>
      <c r="BO81" s="193"/>
      <c r="BP81" s="193"/>
      <c r="BQ81" s="194"/>
      <c r="BR81" s="51"/>
      <c r="BS81" s="41"/>
    </row>
    <row r="82" spans="1:144" ht="15.6" customHeight="1">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192"/>
      <c r="AN82" s="193"/>
      <c r="AO82" s="193"/>
      <c r="AP82" s="193"/>
      <c r="AQ82" s="193"/>
      <c r="AR82" s="193"/>
      <c r="AS82" s="193"/>
      <c r="AT82" s="193"/>
      <c r="AU82" s="193"/>
      <c r="AV82" s="193"/>
      <c r="AW82" s="193"/>
      <c r="AX82" s="193"/>
      <c r="AY82" s="193"/>
      <c r="AZ82" s="193"/>
      <c r="BA82" s="193"/>
      <c r="BB82" s="193"/>
      <c r="BC82" s="193"/>
      <c r="BD82" s="193"/>
      <c r="BE82" s="193"/>
      <c r="BF82" s="193"/>
      <c r="BG82" s="193"/>
      <c r="BH82" s="193"/>
      <c r="BI82" s="193"/>
      <c r="BJ82" s="193"/>
      <c r="BK82" s="193"/>
      <c r="BL82" s="193"/>
      <c r="BM82" s="193"/>
      <c r="BN82" s="193"/>
      <c r="BO82" s="193"/>
      <c r="BP82" s="193"/>
      <c r="BQ82" s="194"/>
      <c r="BR82" s="51"/>
      <c r="BS82" s="41"/>
    </row>
    <row r="83" spans="1:144" ht="15.6" customHeight="1">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92"/>
      <c r="AN83" s="193"/>
      <c r="AO83" s="193"/>
      <c r="AP83" s="193"/>
      <c r="AQ83" s="193"/>
      <c r="AR83" s="193"/>
      <c r="AS83" s="193"/>
      <c r="AT83" s="193"/>
      <c r="AU83" s="193"/>
      <c r="AV83" s="193"/>
      <c r="AW83" s="193"/>
      <c r="AX83" s="193"/>
      <c r="AY83" s="193"/>
      <c r="AZ83" s="193"/>
      <c r="BA83" s="193"/>
      <c r="BB83" s="193"/>
      <c r="BC83" s="193"/>
      <c r="BD83" s="193"/>
      <c r="BE83" s="193"/>
      <c r="BF83" s="193"/>
      <c r="BG83" s="193"/>
      <c r="BH83" s="193"/>
      <c r="BI83" s="193"/>
      <c r="BJ83" s="193"/>
      <c r="BK83" s="193"/>
      <c r="BL83" s="193"/>
      <c r="BM83" s="193"/>
      <c r="BN83" s="193"/>
      <c r="BO83" s="193"/>
      <c r="BP83" s="193"/>
      <c r="BQ83" s="194"/>
      <c r="BR83" s="51"/>
      <c r="BS83" s="41"/>
    </row>
    <row r="84" spans="1:144" ht="15.6" customHeight="1">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95"/>
      <c r="AN84" s="196"/>
      <c r="AO84" s="196"/>
      <c r="AP84" s="196"/>
      <c r="AQ84" s="196"/>
      <c r="AR84" s="196"/>
      <c r="AS84" s="196"/>
      <c r="AT84" s="196"/>
      <c r="AU84" s="196"/>
      <c r="AV84" s="196"/>
      <c r="AW84" s="196"/>
      <c r="AX84" s="196"/>
      <c r="AY84" s="196"/>
      <c r="AZ84" s="196"/>
      <c r="BA84" s="196"/>
      <c r="BB84" s="196"/>
      <c r="BC84" s="196"/>
      <c r="BD84" s="196"/>
      <c r="BE84" s="196"/>
      <c r="BF84" s="196"/>
      <c r="BG84" s="196"/>
      <c r="BH84" s="196"/>
      <c r="BI84" s="196"/>
      <c r="BJ84" s="196"/>
      <c r="BK84" s="196"/>
      <c r="BL84" s="196"/>
      <c r="BM84" s="196"/>
      <c r="BN84" s="196"/>
      <c r="BO84" s="196"/>
      <c r="BP84" s="196"/>
      <c r="BQ84" s="197"/>
      <c r="BR84" s="51"/>
      <c r="BS84" s="41"/>
    </row>
    <row r="85" spans="1:144" ht="15.6" customHeight="1">
      <c r="A85" s="54"/>
      <c r="B85" s="54"/>
      <c r="C85" s="48"/>
      <c r="D85" s="32"/>
      <c r="E85" s="32"/>
      <c r="F85" s="32"/>
      <c r="G85" s="32"/>
      <c r="H85" s="32"/>
      <c r="I85" s="32"/>
      <c r="J85" s="32"/>
      <c r="K85" s="32"/>
      <c r="L85" s="32"/>
      <c r="M85" s="32"/>
      <c r="N85" s="23"/>
      <c r="O85" s="23"/>
      <c r="P85" s="23"/>
      <c r="Q85" s="23"/>
      <c r="R85" s="23"/>
      <c r="S85" s="23"/>
      <c r="T85" s="23"/>
      <c r="U85" s="23"/>
      <c r="V85" s="23"/>
      <c r="W85" s="23"/>
      <c r="X85" s="37"/>
      <c r="Y85" s="37"/>
      <c r="Z85" s="37"/>
      <c r="AA85" s="25"/>
      <c r="AB85" s="25"/>
      <c r="AC85" s="25"/>
      <c r="AD85" s="25"/>
      <c r="AE85" s="25"/>
      <c r="AF85" s="25"/>
      <c r="AG85" s="25"/>
      <c r="AH85" s="25"/>
      <c r="AI85" s="25"/>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51"/>
      <c r="BS85" s="41"/>
    </row>
    <row r="86" spans="1:144" ht="19.350000000000001" customHeight="1">
      <c r="A86" s="2"/>
      <c r="B86" s="2"/>
      <c r="C86" s="48"/>
      <c r="D86" s="32"/>
      <c r="E86" s="32"/>
      <c r="F86" s="32"/>
      <c r="G86" s="32"/>
      <c r="H86" s="32"/>
      <c r="I86" s="32"/>
      <c r="J86" s="32"/>
      <c r="K86" s="32"/>
      <c r="L86" s="32"/>
      <c r="M86" s="32"/>
      <c r="N86" s="23"/>
      <c r="O86" s="23"/>
      <c r="P86" s="23"/>
      <c r="Q86" s="23"/>
      <c r="R86" s="23"/>
      <c r="S86" s="23"/>
      <c r="T86" s="23"/>
      <c r="U86" s="22" t="s">
        <v>22</v>
      </c>
      <c r="V86" s="23"/>
      <c r="W86" s="23"/>
      <c r="X86" s="24"/>
      <c r="Y86" s="24"/>
      <c r="Z86" s="24"/>
      <c r="AA86" s="25"/>
      <c r="AB86" s="26"/>
      <c r="AC86" s="25"/>
      <c r="AD86" s="25"/>
      <c r="AE86" s="25"/>
      <c r="AF86" s="25"/>
      <c r="AG86" s="25"/>
      <c r="AH86" s="25"/>
      <c r="AI86" s="25"/>
      <c r="AJ86" s="25"/>
      <c r="AK86" s="25"/>
      <c r="AL86" s="25"/>
      <c r="AM86" s="22" t="s">
        <v>14</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7"/>
      <c r="BR86" s="51"/>
      <c r="BS86" s="41"/>
    </row>
    <row r="87" spans="1:144" ht="15.6" customHeight="1">
      <c r="A87" s="2"/>
      <c r="B87" s="2"/>
      <c r="C87" s="48"/>
      <c r="D87" s="163" t="s">
        <v>15</v>
      </c>
      <c r="E87" s="164"/>
      <c r="F87" s="164"/>
      <c r="G87" s="164"/>
      <c r="H87" s="164"/>
      <c r="I87" s="164"/>
      <c r="J87" s="164"/>
      <c r="K87" s="164"/>
      <c r="L87" s="164"/>
      <c r="M87" s="165"/>
      <c r="N87" s="170" t="str">
        <f>IF([4]回答表!AD53="●","●","")</f>
        <v/>
      </c>
      <c r="O87" s="171"/>
      <c r="P87" s="171"/>
      <c r="Q87" s="172"/>
      <c r="R87" s="23"/>
      <c r="S87" s="23"/>
      <c r="T87" s="23"/>
      <c r="U87" s="189" t="str">
        <f>IF([4]回答表!AD53="●",[4]回答表!B487,"")</f>
        <v/>
      </c>
      <c r="V87" s="190"/>
      <c r="W87" s="190"/>
      <c r="X87" s="190"/>
      <c r="Y87" s="190"/>
      <c r="Z87" s="190"/>
      <c r="AA87" s="190"/>
      <c r="AB87" s="190"/>
      <c r="AC87" s="190"/>
      <c r="AD87" s="190"/>
      <c r="AE87" s="190"/>
      <c r="AF87" s="190"/>
      <c r="AG87" s="190"/>
      <c r="AH87" s="190"/>
      <c r="AI87" s="190"/>
      <c r="AJ87" s="191"/>
      <c r="AK87" s="64"/>
      <c r="AL87" s="64"/>
      <c r="AM87" s="189" t="str">
        <f>IF([4]回答表!AD53="●",[4]回答表!B493,"")</f>
        <v/>
      </c>
      <c r="AN87" s="190"/>
      <c r="AO87" s="190"/>
      <c r="AP87" s="190"/>
      <c r="AQ87" s="190"/>
      <c r="AR87" s="190"/>
      <c r="AS87" s="190"/>
      <c r="AT87" s="190"/>
      <c r="AU87" s="190"/>
      <c r="AV87" s="190"/>
      <c r="AW87" s="190"/>
      <c r="AX87" s="190"/>
      <c r="AY87" s="190"/>
      <c r="AZ87" s="190"/>
      <c r="BA87" s="190"/>
      <c r="BB87" s="190"/>
      <c r="BC87" s="190"/>
      <c r="BD87" s="190"/>
      <c r="BE87" s="190"/>
      <c r="BF87" s="190"/>
      <c r="BG87" s="190"/>
      <c r="BH87" s="190"/>
      <c r="BI87" s="190"/>
      <c r="BJ87" s="190"/>
      <c r="BK87" s="190"/>
      <c r="BL87" s="190"/>
      <c r="BM87" s="190"/>
      <c r="BN87" s="190"/>
      <c r="BO87" s="190"/>
      <c r="BP87" s="190"/>
      <c r="BQ87" s="191"/>
      <c r="BR87" s="51"/>
      <c r="BS87" s="41"/>
    </row>
    <row r="88" spans="1:144" ht="15.6" customHeight="1">
      <c r="A88" s="2"/>
      <c r="B88" s="2"/>
      <c r="C88" s="48"/>
      <c r="D88" s="230"/>
      <c r="E88" s="231"/>
      <c r="F88" s="231"/>
      <c r="G88" s="231"/>
      <c r="H88" s="231"/>
      <c r="I88" s="231"/>
      <c r="J88" s="231"/>
      <c r="K88" s="231"/>
      <c r="L88" s="231"/>
      <c r="M88" s="232"/>
      <c r="N88" s="173"/>
      <c r="O88" s="174"/>
      <c r="P88" s="174"/>
      <c r="Q88" s="175"/>
      <c r="R88" s="23"/>
      <c r="S88" s="23"/>
      <c r="T88" s="23"/>
      <c r="U88" s="192"/>
      <c r="V88" s="193"/>
      <c r="W88" s="193"/>
      <c r="X88" s="193"/>
      <c r="Y88" s="193"/>
      <c r="Z88" s="193"/>
      <c r="AA88" s="193"/>
      <c r="AB88" s="193"/>
      <c r="AC88" s="193"/>
      <c r="AD88" s="193"/>
      <c r="AE88" s="193"/>
      <c r="AF88" s="193"/>
      <c r="AG88" s="193"/>
      <c r="AH88" s="193"/>
      <c r="AI88" s="193"/>
      <c r="AJ88" s="194"/>
      <c r="AK88" s="64"/>
      <c r="AL88" s="64"/>
      <c r="AM88" s="192"/>
      <c r="AN88" s="193"/>
      <c r="AO88" s="193"/>
      <c r="AP88" s="193"/>
      <c r="AQ88" s="193"/>
      <c r="AR88" s="193"/>
      <c r="AS88" s="193"/>
      <c r="AT88" s="193"/>
      <c r="AU88" s="193"/>
      <c r="AV88" s="193"/>
      <c r="AW88" s="193"/>
      <c r="AX88" s="193"/>
      <c r="AY88" s="193"/>
      <c r="AZ88" s="193"/>
      <c r="BA88" s="193"/>
      <c r="BB88" s="193"/>
      <c r="BC88" s="193"/>
      <c r="BD88" s="193"/>
      <c r="BE88" s="193"/>
      <c r="BF88" s="193"/>
      <c r="BG88" s="193"/>
      <c r="BH88" s="193"/>
      <c r="BI88" s="193"/>
      <c r="BJ88" s="193"/>
      <c r="BK88" s="193"/>
      <c r="BL88" s="193"/>
      <c r="BM88" s="193"/>
      <c r="BN88" s="193"/>
      <c r="BO88" s="193"/>
      <c r="BP88" s="193"/>
      <c r="BQ88" s="194"/>
      <c r="BR88" s="51"/>
      <c r="BS88" s="41"/>
    </row>
    <row r="89" spans="1:144" ht="15.6" customHeight="1">
      <c r="A89" s="2"/>
      <c r="B89" s="2"/>
      <c r="C89" s="48"/>
      <c r="D89" s="230"/>
      <c r="E89" s="231"/>
      <c r="F89" s="231"/>
      <c r="G89" s="231"/>
      <c r="H89" s="231"/>
      <c r="I89" s="231"/>
      <c r="J89" s="231"/>
      <c r="K89" s="231"/>
      <c r="L89" s="231"/>
      <c r="M89" s="232"/>
      <c r="N89" s="173"/>
      <c r="O89" s="174"/>
      <c r="P89" s="174"/>
      <c r="Q89" s="175"/>
      <c r="R89" s="23"/>
      <c r="S89" s="23"/>
      <c r="T89" s="23"/>
      <c r="U89" s="192"/>
      <c r="V89" s="193"/>
      <c r="W89" s="193"/>
      <c r="X89" s="193"/>
      <c r="Y89" s="193"/>
      <c r="Z89" s="193"/>
      <c r="AA89" s="193"/>
      <c r="AB89" s="193"/>
      <c r="AC89" s="193"/>
      <c r="AD89" s="193"/>
      <c r="AE89" s="193"/>
      <c r="AF89" s="193"/>
      <c r="AG89" s="193"/>
      <c r="AH89" s="193"/>
      <c r="AI89" s="193"/>
      <c r="AJ89" s="194"/>
      <c r="AK89" s="64"/>
      <c r="AL89" s="64"/>
      <c r="AM89" s="192"/>
      <c r="AN89" s="193"/>
      <c r="AO89" s="193"/>
      <c r="AP89" s="193"/>
      <c r="AQ89" s="193"/>
      <c r="AR89" s="193"/>
      <c r="AS89" s="193"/>
      <c r="AT89" s="193"/>
      <c r="AU89" s="193"/>
      <c r="AV89" s="193"/>
      <c r="AW89" s="193"/>
      <c r="AX89" s="193"/>
      <c r="AY89" s="193"/>
      <c r="AZ89" s="193"/>
      <c r="BA89" s="193"/>
      <c r="BB89" s="193"/>
      <c r="BC89" s="193"/>
      <c r="BD89" s="193"/>
      <c r="BE89" s="193"/>
      <c r="BF89" s="193"/>
      <c r="BG89" s="193"/>
      <c r="BH89" s="193"/>
      <c r="BI89" s="193"/>
      <c r="BJ89" s="193"/>
      <c r="BK89" s="193"/>
      <c r="BL89" s="193"/>
      <c r="BM89" s="193"/>
      <c r="BN89" s="193"/>
      <c r="BO89" s="193"/>
      <c r="BP89" s="193"/>
      <c r="BQ89" s="194"/>
      <c r="BR89" s="51"/>
      <c r="BS89" s="41"/>
    </row>
    <row r="90" spans="1:144" ht="15.6" customHeight="1">
      <c r="A90" s="2"/>
      <c r="B90" s="2"/>
      <c r="C90" s="48"/>
      <c r="D90" s="166"/>
      <c r="E90" s="167"/>
      <c r="F90" s="167"/>
      <c r="G90" s="167"/>
      <c r="H90" s="167"/>
      <c r="I90" s="167"/>
      <c r="J90" s="167"/>
      <c r="K90" s="167"/>
      <c r="L90" s="167"/>
      <c r="M90" s="168"/>
      <c r="N90" s="176"/>
      <c r="O90" s="177"/>
      <c r="P90" s="177"/>
      <c r="Q90" s="178"/>
      <c r="R90" s="23"/>
      <c r="S90" s="23"/>
      <c r="T90" s="23"/>
      <c r="U90" s="195"/>
      <c r="V90" s="196"/>
      <c r="W90" s="196"/>
      <c r="X90" s="196"/>
      <c r="Y90" s="196"/>
      <c r="Z90" s="196"/>
      <c r="AA90" s="196"/>
      <c r="AB90" s="196"/>
      <c r="AC90" s="196"/>
      <c r="AD90" s="196"/>
      <c r="AE90" s="196"/>
      <c r="AF90" s="196"/>
      <c r="AG90" s="196"/>
      <c r="AH90" s="196"/>
      <c r="AI90" s="196"/>
      <c r="AJ90" s="197"/>
      <c r="AK90" s="64"/>
      <c r="AL90" s="64"/>
      <c r="AM90" s="195"/>
      <c r="AN90" s="196"/>
      <c r="AO90" s="196"/>
      <c r="AP90" s="196"/>
      <c r="AQ90" s="196"/>
      <c r="AR90" s="196"/>
      <c r="AS90" s="196"/>
      <c r="AT90" s="196"/>
      <c r="AU90" s="196"/>
      <c r="AV90" s="196"/>
      <c r="AW90" s="196"/>
      <c r="AX90" s="196"/>
      <c r="AY90" s="196"/>
      <c r="AZ90" s="196"/>
      <c r="BA90" s="196"/>
      <c r="BB90" s="196"/>
      <c r="BC90" s="196"/>
      <c r="BD90" s="196"/>
      <c r="BE90" s="196"/>
      <c r="BF90" s="196"/>
      <c r="BG90" s="196"/>
      <c r="BH90" s="196"/>
      <c r="BI90" s="196"/>
      <c r="BJ90" s="196"/>
      <c r="BK90" s="196"/>
      <c r="BL90" s="196"/>
      <c r="BM90" s="196"/>
      <c r="BN90" s="196"/>
      <c r="BO90" s="196"/>
      <c r="BP90" s="196"/>
      <c r="BQ90" s="197"/>
      <c r="BR90" s="51"/>
      <c r="BS90" s="41"/>
    </row>
    <row r="91" spans="1:144" ht="15.6" customHeight="1">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41"/>
    </row>
    <row r="92" spans="1:144" s="4" customFormat="1" ht="15.6" customHeight="1">
      <c r="A92" s="41"/>
      <c r="B92" s="41"/>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row>
    <row r="93" spans="1:144" ht="12.6" customHeight="1">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row r="94" spans="1:144" ht="12.6" customHeight="1">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1:144" ht="12.6" customHeight="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1:144" ht="12.6"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3:144"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3:144"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row r="99" spans="3:144" ht="12.6"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row>
    <row r="100" spans="3:144" ht="12.6"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row>
    <row r="101" spans="3:144" ht="12.6" customHeight="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row>
    <row r="102" spans="3:144" ht="12.6" customHeight="1">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3:144" ht="12.6" customHeight="1">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3:144" ht="12.6" customHeight="1">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3:144" ht="12.6" customHeight="1">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3:144" ht="12.6" customHeight="1">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3:144" ht="12.6" customHeight="1">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3:144" ht="12.6" customHeight="1">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3:144" ht="12.6" customHeight="1">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3:144" ht="12.6" customHeight="1">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3:144" ht="12.6" customHeight="1">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sheetData>
  <mergeCells count="83">
    <mergeCell ref="U80:AD81"/>
    <mergeCell ref="AE80:AJ81"/>
    <mergeCell ref="AM80:BQ84"/>
    <mergeCell ref="D87:M90"/>
    <mergeCell ref="N87:Q90"/>
    <mergeCell ref="U87:AJ90"/>
    <mergeCell ref="AM87:BQ90"/>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 ref="BJ44:BM46"/>
    <mergeCell ref="BN44:BQ46"/>
    <mergeCell ref="AR62:BB63"/>
    <mergeCell ref="D64:Q65"/>
    <mergeCell ref="R64:BB65"/>
    <mergeCell ref="D56:M59"/>
    <mergeCell ref="N56:Q59"/>
    <mergeCell ref="U56:AJ59"/>
    <mergeCell ref="AM56:BQ59"/>
    <mergeCell ref="U49:AD50"/>
    <mergeCell ref="AE49:AJ50"/>
    <mergeCell ref="AM49:BQ53"/>
    <mergeCell ref="BF37:BI39"/>
    <mergeCell ref="BJ37:BM39"/>
    <mergeCell ref="BN37:BQ39"/>
    <mergeCell ref="U39:AB41"/>
    <mergeCell ref="AC39:AJ41"/>
    <mergeCell ref="BF40:BI43"/>
    <mergeCell ref="BJ40:BM43"/>
    <mergeCell ref="BN40:BQ43"/>
    <mergeCell ref="U42:AB43"/>
    <mergeCell ref="AC42:AJ43"/>
    <mergeCell ref="U44:AB46"/>
    <mergeCell ref="AC44:AJ46"/>
    <mergeCell ref="BF44:BI46"/>
    <mergeCell ref="AR31:BB32"/>
    <mergeCell ref="D33:Q34"/>
    <mergeCell ref="R33:BB34"/>
    <mergeCell ref="D37:M40"/>
    <mergeCell ref="N37:Q40"/>
    <mergeCell ref="U37:AB38"/>
    <mergeCell ref="AC37:AJ38"/>
    <mergeCell ref="AM37:BC46"/>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7E09B-97C2-4DF1-A367-2B3B6CFE42A3}">
  <sheetPr>
    <pageSetUpPr fitToPage="1"/>
  </sheetPr>
  <dimension ref="A1:EN75"/>
  <sheetViews>
    <sheetView showZeros="0" view="pageBreakPreview" zoomScale="60" zoomScaleNormal="55" workbookViewId="0">
      <selection activeCell="CG27" sqref="CG2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5" t="s">
        <v>17</v>
      </c>
      <c r="D8" s="86"/>
      <c r="E8" s="86"/>
      <c r="F8" s="86"/>
      <c r="G8" s="86"/>
      <c r="H8" s="86"/>
      <c r="I8" s="86"/>
      <c r="J8" s="86"/>
      <c r="K8" s="86"/>
      <c r="L8" s="86"/>
      <c r="M8" s="86"/>
      <c r="N8" s="86"/>
      <c r="O8" s="86"/>
      <c r="P8" s="86"/>
      <c r="Q8" s="86"/>
      <c r="R8" s="86"/>
      <c r="S8" s="86"/>
      <c r="T8" s="86"/>
      <c r="U8" s="87" t="s">
        <v>29</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8"/>
      <c r="BF8" s="89"/>
      <c r="BG8" s="85" t="s">
        <v>30</v>
      </c>
      <c r="BH8" s="98"/>
      <c r="BI8" s="98"/>
      <c r="BJ8" s="98"/>
      <c r="BK8" s="98"/>
      <c r="BL8" s="98"/>
      <c r="BM8" s="98"/>
      <c r="BN8" s="98"/>
      <c r="BO8" s="98"/>
      <c r="BP8" s="98"/>
      <c r="BQ8" s="98"/>
      <c r="BR8" s="6"/>
      <c r="BS8" s="4"/>
    </row>
    <row r="9" spans="3:71" s="2" customFormat="1" ht="15.6" customHeight="1">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2"/>
      <c r="BF9" s="93"/>
      <c r="BG9" s="98"/>
      <c r="BH9" s="98"/>
      <c r="BI9" s="98"/>
      <c r="BJ9" s="98"/>
      <c r="BK9" s="98"/>
      <c r="BL9" s="98"/>
      <c r="BM9" s="98"/>
      <c r="BN9" s="98"/>
      <c r="BO9" s="98"/>
      <c r="BP9" s="98"/>
      <c r="BQ9" s="98"/>
      <c r="BR9" s="6"/>
      <c r="BS9" s="4"/>
    </row>
    <row r="10" spans="3:71" s="2" customFormat="1" ht="15.6" customHeight="1">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98"/>
      <c r="BH10" s="98"/>
      <c r="BI10" s="98"/>
      <c r="BJ10" s="98"/>
      <c r="BK10" s="98"/>
      <c r="BL10" s="98"/>
      <c r="BM10" s="98"/>
      <c r="BN10" s="98"/>
      <c r="BO10" s="98"/>
      <c r="BP10" s="98"/>
      <c r="BQ10" s="98"/>
      <c r="BR10" s="6"/>
      <c r="BS10"/>
    </row>
    <row r="11" spans="3:71" s="2" customFormat="1" ht="15.6" customHeight="1">
      <c r="C11" s="99" t="s">
        <v>47</v>
      </c>
      <c r="D11" s="86"/>
      <c r="E11" s="86"/>
      <c r="F11" s="86"/>
      <c r="G11" s="86"/>
      <c r="H11" s="86"/>
      <c r="I11" s="86"/>
      <c r="J11" s="86"/>
      <c r="K11" s="86"/>
      <c r="L11" s="86"/>
      <c r="M11" s="86"/>
      <c r="N11" s="86"/>
      <c r="O11" s="86"/>
      <c r="P11" s="86"/>
      <c r="Q11" s="86"/>
      <c r="R11" s="86"/>
      <c r="S11" s="86"/>
      <c r="T11" s="86"/>
      <c r="U11" s="100" t="s">
        <v>53</v>
      </c>
      <c r="V11" s="101"/>
      <c r="W11" s="101"/>
      <c r="X11" s="101"/>
      <c r="Y11" s="101"/>
      <c r="Z11" s="101"/>
      <c r="AA11" s="101"/>
      <c r="AB11" s="101"/>
      <c r="AC11" s="101"/>
      <c r="AD11" s="101"/>
      <c r="AE11" s="101"/>
      <c r="AF11" s="88"/>
      <c r="AG11" s="88"/>
      <c r="AH11" s="88"/>
      <c r="AI11" s="88"/>
      <c r="AJ11" s="88"/>
      <c r="AK11" s="88"/>
      <c r="AL11" s="88"/>
      <c r="AM11" s="88"/>
      <c r="AN11" s="89"/>
      <c r="AO11" s="106" t="s">
        <v>32</v>
      </c>
      <c r="AP11" s="88"/>
      <c r="AQ11" s="88"/>
      <c r="AR11" s="88"/>
      <c r="AS11" s="88"/>
      <c r="AT11" s="88"/>
      <c r="AU11" s="88"/>
      <c r="AV11" s="88"/>
      <c r="AW11" s="88"/>
      <c r="AX11" s="88"/>
      <c r="AY11" s="88"/>
      <c r="AZ11" s="88"/>
      <c r="BA11" s="88"/>
      <c r="BB11" s="88"/>
      <c r="BC11" s="88"/>
      <c r="BD11" s="88"/>
      <c r="BE11" s="88"/>
      <c r="BF11" s="89"/>
      <c r="BG11" s="99" t="s">
        <v>48</v>
      </c>
      <c r="BH11" s="107"/>
      <c r="BI11" s="107"/>
      <c r="BJ11" s="107"/>
      <c r="BK11" s="107"/>
      <c r="BL11" s="107"/>
      <c r="BM11" s="107"/>
      <c r="BN11" s="107"/>
      <c r="BO11" s="107"/>
      <c r="BP11" s="107"/>
      <c r="BQ11" s="107"/>
      <c r="BR11" s="7"/>
      <c r="BS11"/>
    </row>
    <row r="12" spans="3:71" s="2" customFormat="1" ht="15.6" customHeight="1">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2"/>
      <c r="BF12" s="93"/>
      <c r="BG12" s="107"/>
      <c r="BH12" s="107"/>
      <c r="BI12" s="107"/>
      <c r="BJ12" s="107"/>
      <c r="BK12" s="107"/>
      <c r="BL12" s="107"/>
      <c r="BM12" s="107"/>
      <c r="BN12" s="107"/>
      <c r="BO12" s="107"/>
      <c r="BP12" s="107"/>
      <c r="BQ12" s="107"/>
      <c r="BR12" s="7"/>
      <c r="BS12"/>
    </row>
    <row r="13" spans="3:71" s="2" customFormat="1" ht="15.6" customHeight="1">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07"/>
      <c r="BH13" s="107"/>
      <c r="BI13" s="107"/>
      <c r="BJ13" s="107"/>
      <c r="BK13" s="107"/>
      <c r="BL13" s="107"/>
      <c r="BM13" s="107"/>
      <c r="BN13" s="107"/>
      <c r="BO13" s="107"/>
      <c r="BP13" s="107"/>
      <c r="BQ13" s="10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23" t="s">
        <v>31</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5"/>
      <c r="BB18" s="65"/>
      <c r="BC18" s="65"/>
      <c r="BD18" s="65"/>
      <c r="BE18" s="65"/>
      <c r="BF18" s="65"/>
      <c r="BG18" s="65"/>
      <c r="BH18" s="65"/>
      <c r="BI18" s="65"/>
      <c r="BJ18" s="65"/>
      <c r="BK18" s="65"/>
      <c r="BL18" s="66"/>
      <c r="BS18" s="18"/>
    </row>
    <row r="19" spans="1:144"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5"/>
      <c r="BB19" s="65"/>
      <c r="BC19" s="65"/>
      <c r="BD19" s="65"/>
      <c r="BE19" s="65"/>
      <c r="BF19" s="65"/>
      <c r="BG19" s="65"/>
      <c r="BH19" s="65"/>
      <c r="BI19" s="65"/>
      <c r="BJ19" s="65"/>
      <c r="BK19" s="65"/>
      <c r="BL19" s="66"/>
      <c r="BS19" s="18"/>
    </row>
    <row r="20" spans="1:144" ht="13.35" customHeight="1">
      <c r="A20" s="2"/>
      <c r="B20" s="2"/>
      <c r="C20" s="19"/>
      <c r="D20" s="129" t="s">
        <v>2</v>
      </c>
      <c r="E20" s="130"/>
      <c r="F20" s="130"/>
      <c r="G20" s="130"/>
      <c r="H20" s="130"/>
      <c r="I20" s="130"/>
      <c r="J20" s="131"/>
      <c r="K20" s="129" t="s">
        <v>3</v>
      </c>
      <c r="L20" s="130"/>
      <c r="M20" s="130"/>
      <c r="N20" s="130"/>
      <c r="O20" s="130"/>
      <c r="P20" s="130"/>
      <c r="Q20" s="131"/>
      <c r="R20" s="129" t="s">
        <v>18</v>
      </c>
      <c r="S20" s="130"/>
      <c r="T20" s="130"/>
      <c r="U20" s="130"/>
      <c r="V20" s="130"/>
      <c r="W20" s="130"/>
      <c r="X20" s="131"/>
      <c r="Y20" s="138" t="s">
        <v>19</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09"/>
      <c r="BJ20" s="110"/>
      <c r="BK20" s="111"/>
      <c r="BL20" s="66"/>
      <c r="BS20" s="36"/>
    </row>
    <row r="21" spans="1:144" ht="13.35"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3"/>
      <c r="BJ21" s="114"/>
      <c r="BK21" s="115"/>
      <c r="BL21" s="66"/>
      <c r="BS21" s="36"/>
    </row>
    <row r="22" spans="1:144" ht="13.35"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12"/>
      <c r="BC22" s="113"/>
      <c r="BD22" s="113"/>
      <c r="BE22" s="113"/>
      <c r="BF22" s="113"/>
      <c r="BG22" s="113"/>
      <c r="BH22" s="113"/>
      <c r="BI22" s="113"/>
      <c r="BJ22" s="114"/>
      <c r="BK22" s="115"/>
      <c r="BL22" s="66"/>
      <c r="BS22" s="36"/>
    </row>
    <row r="23" spans="1:144" ht="31.35"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20</v>
      </c>
      <c r="AN23" s="121"/>
      <c r="AO23" s="121"/>
      <c r="AP23" s="121"/>
      <c r="AQ23" s="121"/>
      <c r="AR23" s="121"/>
      <c r="AS23" s="122"/>
      <c r="AT23" s="120" t="s">
        <v>21</v>
      </c>
      <c r="AU23" s="121"/>
      <c r="AV23" s="121"/>
      <c r="AW23" s="121"/>
      <c r="AX23" s="121"/>
      <c r="AY23" s="121"/>
      <c r="AZ23" s="122"/>
      <c r="BA23" s="37"/>
      <c r="BB23" s="116"/>
      <c r="BC23" s="117"/>
      <c r="BD23" s="117"/>
      <c r="BE23" s="117"/>
      <c r="BF23" s="117"/>
      <c r="BG23" s="117"/>
      <c r="BH23" s="117"/>
      <c r="BI23" s="117"/>
      <c r="BJ23" s="118"/>
      <c r="BK23" s="119"/>
      <c r="BL23" s="66"/>
      <c r="BS23" s="36"/>
    </row>
    <row r="24" spans="1:144" ht="15.6" customHeight="1">
      <c r="A24" s="2"/>
      <c r="B24" s="2"/>
      <c r="C24" s="19"/>
      <c r="D24" s="147" t="s">
        <v>16</v>
      </c>
      <c r="E24" s="148"/>
      <c r="F24" s="148"/>
      <c r="G24" s="148"/>
      <c r="H24" s="148"/>
      <c r="I24" s="148"/>
      <c r="J24" s="149"/>
      <c r="K24" s="147" t="s">
        <v>16</v>
      </c>
      <c r="L24" s="148"/>
      <c r="M24" s="148"/>
      <c r="N24" s="148"/>
      <c r="O24" s="148"/>
      <c r="P24" s="148"/>
      <c r="Q24" s="149"/>
      <c r="R24" s="147" t="s">
        <v>16</v>
      </c>
      <c r="S24" s="148"/>
      <c r="T24" s="148"/>
      <c r="U24" s="148"/>
      <c r="V24" s="148"/>
      <c r="W24" s="148"/>
      <c r="X24" s="149"/>
      <c r="Y24" s="147" t="s">
        <v>16</v>
      </c>
      <c r="Z24" s="148"/>
      <c r="AA24" s="148"/>
      <c r="AB24" s="148"/>
      <c r="AC24" s="148"/>
      <c r="AD24" s="148"/>
      <c r="AE24" s="149"/>
      <c r="AF24" s="147" t="s">
        <v>16</v>
      </c>
      <c r="AG24" s="148"/>
      <c r="AH24" s="148"/>
      <c r="AI24" s="148"/>
      <c r="AJ24" s="148"/>
      <c r="AK24" s="148"/>
      <c r="AL24" s="149"/>
      <c r="AM24" s="147" t="s">
        <v>16</v>
      </c>
      <c r="AN24" s="148"/>
      <c r="AO24" s="148"/>
      <c r="AP24" s="148"/>
      <c r="AQ24" s="148"/>
      <c r="AR24" s="148"/>
      <c r="AS24" s="149"/>
      <c r="AT24" s="147" t="s">
        <v>16</v>
      </c>
      <c r="AU24" s="148"/>
      <c r="AV24" s="148"/>
      <c r="AW24" s="148"/>
      <c r="AX24" s="148"/>
      <c r="AY24" s="148"/>
      <c r="AZ24" s="149"/>
      <c r="BA24" s="37"/>
      <c r="BB24" s="153" t="s">
        <v>49</v>
      </c>
      <c r="BC24" s="154"/>
      <c r="BD24" s="154"/>
      <c r="BE24" s="154"/>
      <c r="BF24" s="154"/>
      <c r="BG24" s="154"/>
      <c r="BH24" s="154"/>
      <c r="BI24" s="154"/>
      <c r="BJ24" s="110"/>
      <c r="BK24" s="111"/>
      <c r="BL24" s="66"/>
      <c r="BS24" s="36"/>
    </row>
    <row r="25" spans="1:144"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48"/>
      <c r="BJ25" s="114"/>
      <c r="BK25" s="115"/>
      <c r="BL25" s="66"/>
      <c r="BS25" s="36"/>
    </row>
    <row r="26" spans="1:144"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1"/>
      <c r="BJ26" s="118"/>
      <c r="BK26" s="119"/>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144" ht="15.6" customHeight="1">
      <c r="A29" s="2"/>
      <c r="B29" s="2"/>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41"/>
    </row>
    <row r="30" spans="1:144"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5.6" customHeight="1">
      <c r="A31" s="5"/>
      <c r="B31" s="5"/>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15.6" customHeight="1">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5"/>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c r="C33" s="260" t="s">
        <v>33</v>
      </c>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0"/>
      <c r="AT33" s="260"/>
      <c r="AU33" s="260"/>
      <c r="AV33" s="260"/>
      <c r="AW33" s="260"/>
      <c r="AX33" s="260"/>
      <c r="AY33" s="260"/>
      <c r="AZ33" s="260"/>
      <c r="BA33" s="260"/>
      <c r="BB33" s="260"/>
      <c r="BC33" s="260"/>
      <c r="BD33" s="260"/>
      <c r="BE33" s="260"/>
      <c r="BF33" s="260"/>
      <c r="BG33" s="260"/>
      <c r="BH33" s="260"/>
      <c r="BI33" s="260"/>
      <c r="BJ33" s="260"/>
      <c r="BK33" s="260"/>
      <c r="BL33" s="260"/>
      <c r="BM33" s="260"/>
      <c r="BN33" s="260"/>
      <c r="BO33" s="260"/>
      <c r="BP33" s="260"/>
      <c r="BQ33" s="260"/>
      <c r="BR33" s="260"/>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1.95" customHeight="1">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260"/>
      <c r="AU34" s="260"/>
      <c r="AV34" s="260"/>
      <c r="AW34" s="260"/>
      <c r="AX34" s="260"/>
      <c r="AY34" s="260"/>
      <c r="AZ34" s="260"/>
      <c r="BA34" s="260"/>
      <c r="BB34" s="260"/>
      <c r="BC34" s="260"/>
      <c r="BD34" s="260"/>
      <c r="BE34" s="260"/>
      <c r="BF34" s="260"/>
      <c r="BG34" s="260"/>
      <c r="BH34" s="260"/>
      <c r="BI34" s="260"/>
      <c r="BJ34" s="260"/>
      <c r="BK34" s="260"/>
      <c r="BL34" s="260"/>
      <c r="BM34" s="260"/>
      <c r="BN34" s="260"/>
      <c r="BO34" s="260"/>
      <c r="BP34" s="260"/>
      <c r="BQ34" s="260"/>
      <c r="BR34" s="260"/>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21.95" customHeight="1">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260"/>
      <c r="BC35" s="260"/>
      <c r="BD35" s="260"/>
      <c r="BE35" s="260"/>
      <c r="BF35" s="260"/>
      <c r="BG35" s="260"/>
      <c r="BH35" s="260"/>
      <c r="BI35" s="260"/>
      <c r="BJ35" s="260"/>
      <c r="BK35" s="260"/>
      <c r="BL35" s="260"/>
      <c r="BM35" s="260"/>
      <c r="BN35" s="260"/>
      <c r="BO35" s="260"/>
      <c r="BP35" s="260"/>
      <c r="BQ35" s="260"/>
      <c r="BR35" s="260"/>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15.6" customHeight="1">
      <c r="C36" s="70"/>
      <c r="D36" s="71"/>
      <c r="E36" s="71"/>
      <c r="F36" s="71"/>
      <c r="G36" s="71"/>
      <c r="H36" s="71"/>
      <c r="I36" s="71"/>
      <c r="J36" s="71"/>
      <c r="K36" s="71"/>
      <c r="L36" s="71"/>
      <c r="M36" s="71"/>
      <c r="N36" s="71"/>
      <c r="O36" s="71"/>
      <c r="P36" s="71"/>
      <c r="Q36" s="71"/>
      <c r="R36" s="71"/>
      <c r="S36" s="71"/>
      <c r="T36" s="71"/>
      <c r="U36" s="71"/>
      <c r="V36" s="71"/>
      <c r="W36" s="71"/>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3"/>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18.95" customHeight="1">
      <c r="C37" s="74"/>
      <c r="D37" s="261" t="s">
        <v>54</v>
      </c>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262"/>
      <c r="AL37" s="262"/>
      <c r="AM37" s="262"/>
      <c r="AN37" s="262"/>
      <c r="AO37" s="262"/>
      <c r="AP37" s="262"/>
      <c r="AQ37" s="262"/>
      <c r="AR37" s="262"/>
      <c r="AS37" s="262"/>
      <c r="AT37" s="262"/>
      <c r="AU37" s="262"/>
      <c r="AV37" s="262"/>
      <c r="AW37" s="262"/>
      <c r="AX37" s="262"/>
      <c r="AY37" s="262"/>
      <c r="AZ37" s="262"/>
      <c r="BA37" s="262"/>
      <c r="BB37" s="262"/>
      <c r="BC37" s="262"/>
      <c r="BD37" s="262"/>
      <c r="BE37" s="262"/>
      <c r="BF37" s="262"/>
      <c r="BG37" s="262"/>
      <c r="BH37" s="262"/>
      <c r="BI37" s="262"/>
      <c r="BJ37" s="262"/>
      <c r="BK37" s="262"/>
      <c r="BL37" s="262"/>
      <c r="BM37" s="262"/>
      <c r="BN37" s="262"/>
      <c r="BO37" s="262"/>
      <c r="BP37" s="262"/>
      <c r="BQ37" s="263"/>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c r="C38" s="74"/>
      <c r="D38" s="264"/>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265"/>
      <c r="AL38" s="265"/>
      <c r="AM38" s="265"/>
      <c r="AN38" s="265"/>
      <c r="AO38" s="265"/>
      <c r="AP38" s="265"/>
      <c r="AQ38" s="265"/>
      <c r="AR38" s="265"/>
      <c r="AS38" s="265"/>
      <c r="AT38" s="265"/>
      <c r="AU38" s="265"/>
      <c r="AV38" s="265"/>
      <c r="AW38" s="265"/>
      <c r="AX38" s="265"/>
      <c r="AY38" s="265"/>
      <c r="AZ38" s="265"/>
      <c r="BA38" s="265"/>
      <c r="BB38" s="265"/>
      <c r="BC38" s="265"/>
      <c r="BD38" s="265"/>
      <c r="BE38" s="265"/>
      <c r="BF38" s="265"/>
      <c r="BG38" s="265"/>
      <c r="BH38" s="265"/>
      <c r="BI38" s="265"/>
      <c r="BJ38" s="265"/>
      <c r="BK38" s="265"/>
      <c r="BL38" s="265"/>
      <c r="BM38" s="265"/>
      <c r="BN38" s="265"/>
      <c r="BO38" s="265"/>
      <c r="BP38" s="265"/>
      <c r="BQ38" s="266"/>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264"/>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265"/>
      <c r="AL39" s="265"/>
      <c r="AM39" s="265"/>
      <c r="AN39" s="265"/>
      <c r="AO39" s="265"/>
      <c r="AP39" s="265"/>
      <c r="AQ39" s="265"/>
      <c r="AR39" s="265"/>
      <c r="AS39" s="265"/>
      <c r="AT39" s="265"/>
      <c r="AU39" s="265"/>
      <c r="AV39" s="265"/>
      <c r="AW39" s="265"/>
      <c r="AX39" s="265"/>
      <c r="AY39" s="265"/>
      <c r="AZ39" s="265"/>
      <c r="BA39" s="265"/>
      <c r="BB39" s="265"/>
      <c r="BC39" s="265"/>
      <c r="BD39" s="265"/>
      <c r="BE39" s="265"/>
      <c r="BF39" s="265"/>
      <c r="BG39" s="265"/>
      <c r="BH39" s="265"/>
      <c r="BI39" s="265"/>
      <c r="BJ39" s="265"/>
      <c r="BK39" s="265"/>
      <c r="BL39" s="265"/>
      <c r="BM39" s="265"/>
      <c r="BN39" s="265"/>
      <c r="BO39" s="265"/>
      <c r="BP39" s="265"/>
      <c r="BQ39" s="266"/>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264"/>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265"/>
      <c r="AL40" s="265"/>
      <c r="AM40" s="265"/>
      <c r="AN40" s="265"/>
      <c r="AO40" s="265"/>
      <c r="AP40" s="265"/>
      <c r="AQ40" s="265"/>
      <c r="AR40" s="265"/>
      <c r="AS40" s="265"/>
      <c r="AT40" s="265"/>
      <c r="AU40" s="265"/>
      <c r="AV40" s="265"/>
      <c r="AW40" s="265"/>
      <c r="AX40" s="265"/>
      <c r="AY40" s="265"/>
      <c r="AZ40" s="265"/>
      <c r="BA40" s="265"/>
      <c r="BB40" s="265"/>
      <c r="BC40" s="265"/>
      <c r="BD40" s="265"/>
      <c r="BE40" s="265"/>
      <c r="BF40" s="265"/>
      <c r="BG40" s="265"/>
      <c r="BH40" s="265"/>
      <c r="BI40" s="265"/>
      <c r="BJ40" s="265"/>
      <c r="BK40" s="265"/>
      <c r="BL40" s="265"/>
      <c r="BM40" s="265"/>
      <c r="BN40" s="265"/>
      <c r="BO40" s="265"/>
      <c r="BP40" s="265"/>
      <c r="BQ40" s="266"/>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264"/>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5"/>
      <c r="AP41" s="265"/>
      <c r="AQ41" s="265"/>
      <c r="AR41" s="265"/>
      <c r="AS41" s="265"/>
      <c r="AT41" s="265"/>
      <c r="AU41" s="265"/>
      <c r="AV41" s="265"/>
      <c r="AW41" s="265"/>
      <c r="AX41" s="265"/>
      <c r="AY41" s="265"/>
      <c r="AZ41" s="265"/>
      <c r="BA41" s="265"/>
      <c r="BB41" s="265"/>
      <c r="BC41" s="265"/>
      <c r="BD41" s="265"/>
      <c r="BE41" s="265"/>
      <c r="BF41" s="265"/>
      <c r="BG41" s="265"/>
      <c r="BH41" s="265"/>
      <c r="BI41" s="265"/>
      <c r="BJ41" s="265"/>
      <c r="BK41" s="265"/>
      <c r="BL41" s="265"/>
      <c r="BM41" s="265"/>
      <c r="BN41" s="265"/>
      <c r="BO41" s="265"/>
      <c r="BP41" s="265"/>
      <c r="BQ41" s="266"/>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264"/>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265"/>
      <c r="AL42" s="265"/>
      <c r="AM42" s="265"/>
      <c r="AN42" s="265"/>
      <c r="AO42" s="265"/>
      <c r="AP42" s="265"/>
      <c r="AQ42" s="265"/>
      <c r="AR42" s="265"/>
      <c r="AS42" s="265"/>
      <c r="AT42" s="265"/>
      <c r="AU42" s="265"/>
      <c r="AV42" s="265"/>
      <c r="AW42" s="265"/>
      <c r="AX42" s="265"/>
      <c r="AY42" s="265"/>
      <c r="AZ42" s="265"/>
      <c r="BA42" s="265"/>
      <c r="BB42" s="265"/>
      <c r="BC42" s="265"/>
      <c r="BD42" s="265"/>
      <c r="BE42" s="265"/>
      <c r="BF42" s="265"/>
      <c r="BG42" s="265"/>
      <c r="BH42" s="265"/>
      <c r="BI42" s="265"/>
      <c r="BJ42" s="265"/>
      <c r="BK42" s="265"/>
      <c r="BL42" s="265"/>
      <c r="BM42" s="265"/>
      <c r="BN42" s="265"/>
      <c r="BO42" s="265"/>
      <c r="BP42" s="265"/>
      <c r="BQ42" s="266"/>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264"/>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265"/>
      <c r="AQ43" s="265"/>
      <c r="AR43" s="265"/>
      <c r="AS43" s="265"/>
      <c r="AT43" s="265"/>
      <c r="AU43" s="265"/>
      <c r="AV43" s="265"/>
      <c r="AW43" s="265"/>
      <c r="AX43" s="265"/>
      <c r="AY43" s="265"/>
      <c r="AZ43" s="265"/>
      <c r="BA43" s="265"/>
      <c r="BB43" s="265"/>
      <c r="BC43" s="265"/>
      <c r="BD43" s="265"/>
      <c r="BE43" s="265"/>
      <c r="BF43" s="265"/>
      <c r="BG43" s="265"/>
      <c r="BH43" s="265"/>
      <c r="BI43" s="265"/>
      <c r="BJ43" s="265"/>
      <c r="BK43" s="265"/>
      <c r="BL43" s="265"/>
      <c r="BM43" s="265"/>
      <c r="BN43" s="265"/>
      <c r="BO43" s="265"/>
      <c r="BP43" s="265"/>
      <c r="BQ43" s="266"/>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264"/>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65"/>
      <c r="AR44" s="265"/>
      <c r="AS44" s="265"/>
      <c r="AT44" s="265"/>
      <c r="AU44" s="265"/>
      <c r="AV44" s="265"/>
      <c r="AW44" s="265"/>
      <c r="AX44" s="265"/>
      <c r="AY44" s="265"/>
      <c r="AZ44" s="265"/>
      <c r="BA44" s="265"/>
      <c r="BB44" s="265"/>
      <c r="BC44" s="265"/>
      <c r="BD44" s="265"/>
      <c r="BE44" s="265"/>
      <c r="BF44" s="265"/>
      <c r="BG44" s="265"/>
      <c r="BH44" s="265"/>
      <c r="BI44" s="265"/>
      <c r="BJ44" s="265"/>
      <c r="BK44" s="265"/>
      <c r="BL44" s="265"/>
      <c r="BM44" s="265"/>
      <c r="BN44" s="265"/>
      <c r="BO44" s="265"/>
      <c r="BP44" s="265"/>
      <c r="BQ44" s="266"/>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264"/>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265"/>
      <c r="AR45" s="265"/>
      <c r="AS45" s="265"/>
      <c r="AT45" s="265"/>
      <c r="AU45" s="265"/>
      <c r="AV45" s="265"/>
      <c r="AW45" s="265"/>
      <c r="AX45" s="265"/>
      <c r="AY45" s="265"/>
      <c r="AZ45" s="265"/>
      <c r="BA45" s="265"/>
      <c r="BB45" s="265"/>
      <c r="BC45" s="265"/>
      <c r="BD45" s="265"/>
      <c r="BE45" s="265"/>
      <c r="BF45" s="265"/>
      <c r="BG45" s="265"/>
      <c r="BH45" s="265"/>
      <c r="BI45" s="265"/>
      <c r="BJ45" s="265"/>
      <c r="BK45" s="265"/>
      <c r="BL45" s="265"/>
      <c r="BM45" s="265"/>
      <c r="BN45" s="265"/>
      <c r="BO45" s="265"/>
      <c r="BP45" s="265"/>
      <c r="BQ45" s="266"/>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264"/>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5"/>
      <c r="AL46" s="265"/>
      <c r="AM46" s="265"/>
      <c r="AN46" s="265"/>
      <c r="AO46" s="265"/>
      <c r="AP46" s="265"/>
      <c r="AQ46" s="265"/>
      <c r="AR46" s="265"/>
      <c r="AS46" s="265"/>
      <c r="AT46" s="265"/>
      <c r="AU46" s="265"/>
      <c r="AV46" s="265"/>
      <c r="AW46" s="265"/>
      <c r="AX46" s="265"/>
      <c r="AY46" s="265"/>
      <c r="AZ46" s="265"/>
      <c r="BA46" s="265"/>
      <c r="BB46" s="265"/>
      <c r="BC46" s="265"/>
      <c r="BD46" s="265"/>
      <c r="BE46" s="265"/>
      <c r="BF46" s="265"/>
      <c r="BG46" s="265"/>
      <c r="BH46" s="265"/>
      <c r="BI46" s="265"/>
      <c r="BJ46" s="265"/>
      <c r="BK46" s="265"/>
      <c r="BL46" s="265"/>
      <c r="BM46" s="265"/>
      <c r="BN46" s="265"/>
      <c r="BO46" s="265"/>
      <c r="BP46" s="265"/>
      <c r="BQ46" s="266"/>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264"/>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c r="AS47" s="265"/>
      <c r="AT47" s="265"/>
      <c r="AU47" s="265"/>
      <c r="AV47" s="265"/>
      <c r="AW47" s="265"/>
      <c r="AX47" s="265"/>
      <c r="AY47" s="265"/>
      <c r="AZ47" s="265"/>
      <c r="BA47" s="265"/>
      <c r="BB47" s="265"/>
      <c r="BC47" s="265"/>
      <c r="BD47" s="265"/>
      <c r="BE47" s="265"/>
      <c r="BF47" s="265"/>
      <c r="BG47" s="265"/>
      <c r="BH47" s="265"/>
      <c r="BI47" s="265"/>
      <c r="BJ47" s="265"/>
      <c r="BK47" s="265"/>
      <c r="BL47" s="265"/>
      <c r="BM47" s="265"/>
      <c r="BN47" s="265"/>
      <c r="BO47" s="265"/>
      <c r="BP47" s="265"/>
      <c r="BQ47" s="266"/>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264"/>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265"/>
      <c r="AL48" s="265"/>
      <c r="AM48" s="265"/>
      <c r="AN48" s="265"/>
      <c r="AO48" s="265"/>
      <c r="AP48" s="265"/>
      <c r="AQ48" s="265"/>
      <c r="AR48" s="265"/>
      <c r="AS48" s="265"/>
      <c r="AT48" s="265"/>
      <c r="AU48" s="265"/>
      <c r="AV48" s="265"/>
      <c r="AW48" s="265"/>
      <c r="AX48" s="265"/>
      <c r="AY48" s="265"/>
      <c r="AZ48" s="265"/>
      <c r="BA48" s="265"/>
      <c r="BB48" s="265"/>
      <c r="BC48" s="265"/>
      <c r="BD48" s="265"/>
      <c r="BE48" s="265"/>
      <c r="BF48" s="265"/>
      <c r="BG48" s="265"/>
      <c r="BH48" s="265"/>
      <c r="BI48" s="265"/>
      <c r="BJ48" s="265"/>
      <c r="BK48" s="265"/>
      <c r="BL48" s="265"/>
      <c r="BM48" s="265"/>
      <c r="BN48" s="265"/>
      <c r="BO48" s="265"/>
      <c r="BP48" s="265"/>
      <c r="BQ48" s="266"/>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264"/>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265"/>
      <c r="AL49" s="265"/>
      <c r="AM49" s="265"/>
      <c r="AN49" s="265"/>
      <c r="AO49" s="265"/>
      <c r="AP49" s="265"/>
      <c r="AQ49" s="265"/>
      <c r="AR49" s="265"/>
      <c r="AS49" s="265"/>
      <c r="AT49" s="265"/>
      <c r="AU49" s="265"/>
      <c r="AV49" s="265"/>
      <c r="AW49" s="265"/>
      <c r="AX49" s="265"/>
      <c r="AY49" s="265"/>
      <c r="AZ49" s="265"/>
      <c r="BA49" s="265"/>
      <c r="BB49" s="265"/>
      <c r="BC49" s="265"/>
      <c r="BD49" s="265"/>
      <c r="BE49" s="265"/>
      <c r="BF49" s="265"/>
      <c r="BG49" s="265"/>
      <c r="BH49" s="265"/>
      <c r="BI49" s="265"/>
      <c r="BJ49" s="265"/>
      <c r="BK49" s="265"/>
      <c r="BL49" s="265"/>
      <c r="BM49" s="265"/>
      <c r="BN49" s="265"/>
      <c r="BO49" s="265"/>
      <c r="BP49" s="265"/>
      <c r="BQ49" s="266"/>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264"/>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265"/>
      <c r="AL50" s="265"/>
      <c r="AM50" s="265"/>
      <c r="AN50" s="265"/>
      <c r="AO50" s="265"/>
      <c r="AP50" s="265"/>
      <c r="AQ50" s="265"/>
      <c r="AR50" s="265"/>
      <c r="AS50" s="265"/>
      <c r="AT50" s="265"/>
      <c r="AU50" s="265"/>
      <c r="AV50" s="265"/>
      <c r="AW50" s="265"/>
      <c r="AX50" s="265"/>
      <c r="AY50" s="265"/>
      <c r="AZ50" s="265"/>
      <c r="BA50" s="265"/>
      <c r="BB50" s="265"/>
      <c r="BC50" s="265"/>
      <c r="BD50" s="265"/>
      <c r="BE50" s="265"/>
      <c r="BF50" s="265"/>
      <c r="BG50" s="265"/>
      <c r="BH50" s="265"/>
      <c r="BI50" s="265"/>
      <c r="BJ50" s="265"/>
      <c r="BK50" s="265"/>
      <c r="BL50" s="265"/>
      <c r="BM50" s="265"/>
      <c r="BN50" s="265"/>
      <c r="BO50" s="265"/>
      <c r="BP50" s="265"/>
      <c r="BQ50" s="266"/>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264"/>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265"/>
      <c r="AL51" s="265"/>
      <c r="AM51" s="265"/>
      <c r="AN51" s="265"/>
      <c r="AO51" s="265"/>
      <c r="AP51" s="265"/>
      <c r="AQ51" s="265"/>
      <c r="AR51" s="265"/>
      <c r="AS51" s="265"/>
      <c r="AT51" s="265"/>
      <c r="AU51" s="265"/>
      <c r="AV51" s="265"/>
      <c r="AW51" s="265"/>
      <c r="AX51" s="265"/>
      <c r="AY51" s="265"/>
      <c r="AZ51" s="265"/>
      <c r="BA51" s="265"/>
      <c r="BB51" s="265"/>
      <c r="BC51" s="265"/>
      <c r="BD51" s="265"/>
      <c r="BE51" s="265"/>
      <c r="BF51" s="265"/>
      <c r="BG51" s="265"/>
      <c r="BH51" s="265"/>
      <c r="BI51" s="265"/>
      <c r="BJ51" s="265"/>
      <c r="BK51" s="265"/>
      <c r="BL51" s="265"/>
      <c r="BM51" s="265"/>
      <c r="BN51" s="265"/>
      <c r="BO51" s="265"/>
      <c r="BP51" s="265"/>
      <c r="BQ51" s="266"/>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264"/>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265"/>
      <c r="AL52" s="265"/>
      <c r="AM52" s="265"/>
      <c r="AN52" s="265"/>
      <c r="AO52" s="265"/>
      <c r="AP52" s="265"/>
      <c r="AQ52" s="265"/>
      <c r="AR52" s="265"/>
      <c r="AS52" s="265"/>
      <c r="AT52" s="265"/>
      <c r="AU52" s="265"/>
      <c r="AV52" s="265"/>
      <c r="AW52" s="265"/>
      <c r="AX52" s="265"/>
      <c r="AY52" s="265"/>
      <c r="AZ52" s="265"/>
      <c r="BA52" s="265"/>
      <c r="BB52" s="265"/>
      <c r="BC52" s="265"/>
      <c r="BD52" s="265"/>
      <c r="BE52" s="265"/>
      <c r="BF52" s="265"/>
      <c r="BG52" s="265"/>
      <c r="BH52" s="265"/>
      <c r="BI52" s="265"/>
      <c r="BJ52" s="265"/>
      <c r="BK52" s="265"/>
      <c r="BL52" s="265"/>
      <c r="BM52" s="265"/>
      <c r="BN52" s="265"/>
      <c r="BO52" s="265"/>
      <c r="BP52" s="265"/>
      <c r="BQ52" s="266"/>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C53" s="74"/>
      <c r="D53" s="264"/>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265"/>
      <c r="AL53" s="265"/>
      <c r="AM53" s="265"/>
      <c r="AN53" s="265"/>
      <c r="AO53" s="265"/>
      <c r="AP53" s="265"/>
      <c r="AQ53" s="265"/>
      <c r="AR53" s="265"/>
      <c r="AS53" s="265"/>
      <c r="AT53" s="265"/>
      <c r="AU53" s="265"/>
      <c r="AV53" s="265"/>
      <c r="AW53" s="265"/>
      <c r="AX53" s="265"/>
      <c r="AY53" s="265"/>
      <c r="AZ53" s="265"/>
      <c r="BA53" s="265"/>
      <c r="BB53" s="265"/>
      <c r="BC53" s="265"/>
      <c r="BD53" s="265"/>
      <c r="BE53" s="265"/>
      <c r="BF53" s="265"/>
      <c r="BG53" s="265"/>
      <c r="BH53" s="265"/>
      <c r="BI53" s="265"/>
      <c r="BJ53" s="265"/>
      <c r="BK53" s="265"/>
      <c r="BL53" s="265"/>
      <c r="BM53" s="265"/>
      <c r="BN53" s="265"/>
      <c r="BO53" s="265"/>
      <c r="BP53" s="265"/>
      <c r="BQ53" s="266"/>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45" customHeight="1">
      <c r="C54" s="74"/>
      <c r="D54" s="264"/>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265"/>
      <c r="AL54" s="265"/>
      <c r="AM54" s="265"/>
      <c r="AN54" s="265"/>
      <c r="AO54" s="265"/>
      <c r="AP54" s="265"/>
      <c r="AQ54" s="265"/>
      <c r="AR54" s="265"/>
      <c r="AS54" s="265"/>
      <c r="AT54" s="265"/>
      <c r="AU54" s="265"/>
      <c r="AV54" s="265"/>
      <c r="AW54" s="265"/>
      <c r="AX54" s="265"/>
      <c r="AY54" s="265"/>
      <c r="AZ54" s="265"/>
      <c r="BA54" s="265"/>
      <c r="BB54" s="265"/>
      <c r="BC54" s="265"/>
      <c r="BD54" s="265"/>
      <c r="BE54" s="265"/>
      <c r="BF54" s="265"/>
      <c r="BG54" s="265"/>
      <c r="BH54" s="265"/>
      <c r="BI54" s="265"/>
      <c r="BJ54" s="265"/>
      <c r="BK54" s="265"/>
      <c r="BL54" s="265"/>
      <c r="BM54" s="265"/>
      <c r="BN54" s="265"/>
      <c r="BO54" s="265"/>
      <c r="BP54" s="265"/>
      <c r="BQ54" s="266"/>
      <c r="BR54" s="75"/>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23.45" customHeight="1">
      <c r="B55" s="5"/>
      <c r="C55" s="74"/>
      <c r="D55" s="267"/>
      <c r="E55" s="268"/>
      <c r="F55" s="268"/>
      <c r="G55" s="268"/>
      <c r="H55" s="268"/>
      <c r="I55" s="268"/>
      <c r="J55" s="268"/>
      <c r="K55" s="268"/>
      <c r="L55" s="268"/>
      <c r="M55" s="268"/>
      <c r="N55" s="268"/>
      <c r="O55" s="268"/>
      <c r="P55" s="268"/>
      <c r="Q55" s="268"/>
      <c r="R55" s="268"/>
      <c r="S55" s="268"/>
      <c r="T55" s="268"/>
      <c r="U55" s="268"/>
      <c r="V55" s="268"/>
      <c r="W55" s="268"/>
      <c r="X55" s="268"/>
      <c r="Y55" s="268"/>
      <c r="Z55" s="268"/>
      <c r="AA55" s="268"/>
      <c r="AB55" s="268"/>
      <c r="AC55" s="268"/>
      <c r="AD55" s="268"/>
      <c r="AE55" s="268"/>
      <c r="AF55" s="268"/>
      <c r="AG55" s="268"/>
      <c r="AH55" s="268"/>
      <c r="AI55" s="268"/>
      <c r="AJ55" s="268"/>
      <c r="AK55" s="268"/>
      <c r="AL55" s="268"/>
      <c r="AM55" s="268"/>
      <c r="AN55" s="268"/>
      <c r="AO55" s="268"/>
      <c r="AP55" s="268"/>
      <c r="AQ55" s="268"/>
      <c r="AR55" s="268"/>
      <c r="AS55" s="268"/>
      <c r="AT55" s="268"/>
      <c r="AU55" s="268"/>
      <c r="AV55" s="268"/>
      <c r="AW55" s="268"/>
      <c r="AX55" s="268"/>
      <c r="AY55" s="268"/>
      <c r="AZ55" s="268"/>
      <c r="BA55" s="268"/>
      <c r="BB55" s="268"/>
      <c r="BC55" s="268"/>
      <c r="BD55" s="268"/>
      <c r="BE55" s="268"/>
      <c r="BF55" s="268"/>
      <c r="BG55" s="268"/>
      <c r="BH55" s="268"/>
      <c r="BI55" s="268"/>
      <c r="BJ55" s="268"/>
      <c r="BK55" s="268"/>
      <c r="BL55" s="268"/>
      <c r="BM55" s="268"/>
      <c r="BN55" s="268"/>
      <c r="BO55" s="268"/>
      <c r="BP55" s="268"/>
      <c r="BQ55" s="269"/>
      <c r="BR55" s="5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C56" s="76"/>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c r="BG56" s="77"/>
      <c r="BH56" s="77"/>
      <c r="BI56" s="77"/>
      <c r="BJ56" s="77"/>
      <c r="BK56" s="77"/>
      <c r="BL56" s="77"/>
      <c r="BM56" s="77"/>
      <c r="BN56" s="77"/>
      <c r="BO56" s="77"/>
      <c r="BP56" s="77"/>
      <c r="BQ56" s="77"/>
      <c r="BR56" s="78"/>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3:BR35"/>
    <mergeCell ref="D37:BQ55"/>
    <mergeCell ref="AT24:AZ26"/>
    <mergeCell ref="BB24:BK26"/>
    <mergeCell ref="D24:J26"/>
    <mergeCell ref="K24:Q26"/>
    <mergeCell ref="R24:X26"/>
    <mergeCell ref="Y24:AE26"/>
    <mergeCell ref="AF24:AL26"/>
    <mergeCell ref="AM24:AS26"/>
  </mergeCells>
  <phoneticPr fontId="2"/>
  <conditionalFormatting sqref="A28:BC28 BS28:XFD28 BE28:BJ28">
    <cfRule type="expression" dxfId="1" priority="2">
      <formula>$BB$25="○"</formula>
    </cfRule>
  </conditionalFormatting>
  <conditionalFormatting sqref="B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6C6A5-6B33-4C01-AA3A-F531CB04D696}">
  <sheetPr>
    <pageSetUpPr fitToPage="1"/>
  </sheetPr>
  <dimension ref="A1:EN81"/>
  <sheetViews>
    <sheetView view="pageBreakPreview" topLeftCell="A16" zoomScale="60" zoomScaleNormal="70" workbookViewId="0">
      <selection activeCell="A63" sqref="A63:XFD38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5" t="s">
        <v>17</v>
      </c>
      <c r="D8" s="86"/>
      <c r="E8" s="86"/>
      <c r="F8" s="86"/>
      <c r="G8" s="86"/>
      <c r="H8" s="86"/>
      <c r="I8" s="86"/>
      <c r="J8" s="86"/>
      <c r="K8" s="86"/>
      <c r="L8" s="86"/>
      <c r="M8" s="86"/>
      <c r="N8" s="86"/>
      <c r="O8" s="86"/>
      <c r="P8" s="86"/>
      <c r="Q8" s="86"/>
      <c r="R8" s="86"/>
      <c r="S8" s="86"/>
      <c r="T8" s="86"/>
      <c r="U8" s="87" t="s">
        <v>29</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8"/>
      <c r="BF8" s="89"/>
      <c r="BG8" s="85" t="s">
        <v>30</v>
      </c>
      <c r="BH8" s="98"/>
      <c r="BI8" s="98"/>
      <c r="BJ8" s="98"/>
      <c r="BK8" s="98"/>
      <c r="BL8" s="98"/>
      <c r="BM8" s="98"/>
      <c r="BN8" s="98"/>
      <c r="BO8" s="98"/>
      <c r="BP8" s="98"/>
      <c r="BQ8" s="98"/>
      <c r="BR8" s="6"/>
      <c r="BS8" s="4"/>
    </row>
    <row r="9" spans="3:71" s="2" customFormat="1" ht="15.6" customHeight="1">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2"/>
      <c r="BF9" s="93"/>
      <c r="BG9" s="98"/>
      <c r="BH9" s="98"/>
      <c r="BI9" s="98"/>
      <c r="BJ9" s="98"/>
      <c r="BK9" s="98"/>
      <c r="BL9" s="98"/>
      <c r="BM9" s="98"/>
      <c r="BN9" s="98"/>
      <c r="BO9" s="98"/>
      <c r="BP9" s="98"/>
      <c r="BQ9" s="98"/>
      <c r="BR9" s="6"/>
      <c r="BS9" s="4"/>
    </row>
    <row r="10" spans="3:71" s="2" customFormat="1" ht="15.6" customHeight="1">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98"/>
      <c r="BH10" s="98"/>
      <c r="BI10" s="98"/>
      <c r="BJ10" s="98"/>
      <c r="BK10" s="98"/>
      <c r="BL10" s="98"/>
      <c r="BM10" s="98"/>
      <c r="BN10" s="98"/>
      <c r="BO10" s="98"/>
      <c r="BP10" s="98"/>
      <c r="BQ10" s="98"/>
      <c r="BR10" s="6"/>
      <c r="BS10"/>
    </row>
    <row r="11" spans="3:71" s="2" customFormat="1" ht="15.6" customHeight="1">
      <c r="C11" s="99" t="str">
        <f>IF(COUNTIF([1]回答表!K16,"*")&gt;0,[1]回答表!K16,"")</f>
        <v>射水市</v>
      </c>
      <c r="D11" s="86"/>
      <c r="E11" s="86"/>
      <c r="F11" s="86"/>
      <c r="G11" s="86"/>
      <c r="H11" s="86"/>
      <c r="I11" s="86"/>
      <c r="J11" s="86"/>
      <c r="K11" s="86"/>
      <c r="L11" s="86"/>
      <c r="M11" s="86"/>
      <c r="N11" s="86"/>
      <c r="O11" s="86"/>
      <c r="P11" s="86"/>
      <c r="Q11" s="86"/>
      <c r="R11" s="86"/>
      <c r="S11" s="86"/>
      <c r="T11" s="86"/>
      <c r="U11" s="100" t="str">
        <f>IF(COUNTIF([1]回答表!F18,"*")&gt;0,[1]回答表!F18,"")</f>
        <v>下水道事業</v>
      </c>
      <c r="V11" s="101"/>
      <c r="W11" s="101"/>
      <c r="X11" s="101"/>
      <c r="Y11" s="101"/>
      <c r="Z11" s="101"/>
      <c r="AA11" s="101"/>
      <c r="AB11" s="101"/>
      <c r="AC11" s="101"/>
      <c r="AD11" s="101"/>
      <c r="AE11" s="101"/>
      <c r="AF11" s="88"/>
      <c r="AG11" s="88"/>
      <c r="AH11" s="88"/>
      <c r="AI11" s="88"/>
      <c r="AJ11" s="88"/>
      <c r="AK11" s="88"/>
      <c r="AL11" s="88"/>
      <c r="AM11" s="88"/>
      <c r="AN11" s="89"/>
      <c r="AO11" s="106" t="str">
        <f>IF(COUNTIF([1]回答表!W18,"*")&gt;0,[1]回答表!W18,"")</f>
        <v>公共下水道</v>
      </c>
      <c r="AP11" s="88"/>
      <c r="AQ11" s="88"/>
      <c r="AR11" s="88"/>
      <c r="AS11" s="88"/>
      <c r="AT11" s="88"/>
      <c r="AU11" s="88"/>
      <c r="AV11" s="88"/>
      <c r="AW11" s="88"/>
      <c r="AX11" s="88"/>
      <c r="AY11" s="88"/>
      <c r="AZ11" s="88"/>
      <c r="BA11" s="88"/>
      <c r="BB11" s="88"/>
      <c r="BC11" s="88"/>
      <c r="BD11" s="88"/>
      <c r="BE11" s="88"/>
      <c r="BF11" s="89"/>
      <c r="BG11" s="99" t="str">
        <f>IF(COUNTIF([1]回答表!F20,"*")&gt;0,[1]回答表!F20,"")</f>
        <v>ー</v>
      </c>
      <c r="BH11" s="107"/>
      <c r="BI11" s="107"/>
      <c r="BJ11" s="107"/>
      <c r="BK11" s="107"/>
      <c r="BL11" s="107"/>
      <c r="BM11" s="107"/>
      <c r="BN11" s="107"/>
      <c r="BO11" s="107"/>
      <c r="BP11" s="107"/>
      <c r="BQ11" s="107"/>
      <c r="BR11" s="7"/>
      <c r="BS11"/>
    </row>
    <row r="12" spans="3:71" s="2" customFormat="1" ht="15.6" customHeight="1">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2"/>
      <c r="BF12" s="93"/>
      <c r="BG12" s="107"/>
      <c r="BH12" s="107"/>
      <c r="BI12" s="107"/>
      <c r="BJ12" s="107"/>
      <c r="BK12" s="107"/>
      <c r="BL12" s="107"/>
      <c r="BM12" s="107"/>
      <c r="BN12" s="107"/>
      <c r="BO12" s="107"/>
      <c r="BP12" s="107"/>
      <c r="BQ12" s="107"/>
      <c r="BR12" s="7"/>
      <c r="BS12"/>
    </row>
    <row r="13" spans="3:71" s="2" customFormat="1" ht="15.6" customHeight="1">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07"/>
      <c r="BH13" s="107"/>
      <c r="BI13" s="107"/>
      <c r="BJ13" s="107"/>
      <c r="BK13" s="107"/>
      <c r="BL13" s="107"/>
      <c r="BM13" s="107"/>
      <c r="BN13" s="107"/>
      <c r="BO13" s="107"/>
      <c r="BP13" s="107"/>
      <c r="BQ13" s="10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23" t="s">
        <v>31</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5"/>
      <c r="BB18" s="65"/>
      <c r="BC18" s="65"/>
      <c r="BD18" s="65"/>
      <c r="BE18" s="65"/>
      <c r="BF18" s="65"/>
      <c r="BG18" s="65"/>
      <c r="BH18" s="65"/>
      <c r="BI18" s="65"/>
      <c r="BJ18" s="65"/>
      <c r="BK18" s="65"/>
      <c r="BL18" s="66"/>
      <c r="BS18" s="18"/>
    </row>
    <row r="19" spans="1:84"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5"/>
      <c r="BB19" s="65"/>
      <c r="BC19" s="65"/>
      <c r="BD19" s="65"/>
      <c r="BE19" s="65"/>
      <c r="BF19" s="65"/>
      <c r="BG19" s="65"/>
      <c r="BH19" s="65"/>
      <c r="BI19" s="65"/>
      <c r="BJ19" s="65"/>
      <c r="BK19" s="65"/>
      <c r="BL19" s="66"/>
      <c r="BS19" s="18"/>
    </row>
    <row r="20" spans="1:84" ht="13.35" customHeight="1">
      <c r="A20" s="2"/>
      <c r="B20" s="2"/>
      <c r="C20" s="19"/>
      <c r="D20" s="129" t="s">
        <v>2</v>
      </c>
      <c r="E20" s="130"/>
      <c r="F20" s="130"/>
      <c r="G20" s="130"/>
      <c r="H20" s="130"/>
      <c r="I20" s="130"/>
      <c r="J20" s="131"/>
      <c r="K20" s="129" t="s">
        <v>3</v>
      </c>
      <c r="L20" s="130"/>
      <c r="M20" s="130"/>
      <c r="N20" s="130"/>
      <c r="O20" s="130"/>
      <c r="P20" s="130"/>
      <c r="Q20" s="131"/>
      <c r="R20" s="129" t="s">
        <v>18</v>
      </c>
      <c r="S20" s="130"/>
      <c r="T20" s="130"/>
      <c r="U20" s="130"/>
      <c r="V20" s="130"/>
      <c r="W20" s="130"/>
      <c r="X20" s="131"/>
      <c r="Y20" s="138" t="s">
        <v>19</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09"/>
      <c r="BJ20" s="110"/>
      <c r="BK20" s="111"/>
      <c r="BL20" s="66"/>
      <c r="BS20" s="36"/>
    </row>
    <row r="21" spans="1:84" ht="13.35"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3"/>
      <c r="BJ21" s="114"/>
      <c r="BK21" s="115"/>
      <c r="BL21" s="66"/>
      <c r="BS21" s="36"/>
    </row>
    <row r="22" spans="1:84" ht="13.35"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12"/>
      <c r="BC22" s="113"/>
      <c r="BD22" s="113"/>
      <c r="BE22" s="113"/>
      <c r="BF22" s="113"/>
      <c r="BG22" s="113"/>
      <c r="BH22" s="113"/>
      <c r="BI22" s="113"/>
      <c r="BJ22" s="114"/>
      <c r="BK22" s="115"/>
      <c r="BL22" s="66"/>
      <c r="BS22" s="36"/>
    </row>
    <row r="23" spans="1:84" ht="31.35"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20</v>
      </c>
      <c r="AN23" s="121"/>
      <c r="AO23" s="121"/>
      <c r="AP23" s="121"/>
      <c r="AQ23" s="121"/>
      <c r="AR23" s="121"/>
      <c r="AS23" s="122"/>
      <c r="AT23" s="120" t="s">
        <v>21</v>
      </c>
      <c r="AU23" s="121"/>
      <c r="AV23" s="121"/>
      <c r="AW23" s="121"/>
      <c r="AX23" s="121"/>
      <c r="AY23" s="121"/>
      <c r="AZ23" s="122"/>
      <c r="BA23" s="37"/>
      <c r="BB23" s="116"/>
      <c r="BC23" s="117"/>
      <c r="BD23" s="117"/>
      <c r="BE23" s="117"/>
      <c r="BF23" s="117"/>
      <c r="BG23" s="117"/>
      <c r="BH23" s="117"/>
      <c r="BI23" s="117"/>
      <c r="BJ23" s="118"/>
      <c r="BK23" s="119"/>
      <c r="BL23" s="66"/>
      <c r="BS23" s="36"/>
    </row>
    <row r="24" spans="1:84" ht="15.6" customHeight="1">
      <c r="A24" s="2"/>
      <c r="B24" s="2"/>
      <c r="C24" s="19"/>
      <c r="D24" s="147" t="str">
        <f>IF([1]回答表!R49="●","●","")</f>
        <v>●</v>
      </c>
      <c r="E24" s="148"/>
      <c r="F24" s="148"/>
      <c r="G24" s="148"/>
      <c r="H24" s="148"/>
      <c r="I24" s="148"/>
      <c r="J24" s="149"/>
      <c r="K24" s="147" t="str">
        <f>IF([1]回答表!R50="●","●","")</f>
        <v/>
      </c>
      <c r="L24" s="148"/>
      <c r="M24" s="148"/>
      <c r="N24" s="148"/>
      <c r="O24" s="148"/>
      <c r="P24" s="148"/>
      <c r="Q24" s="149"/>
      <c r="R24" s="147" t="str">
        <f>IF([1]回答表!R51="●","●","")</f>
        <v/>
      </c>
      <c r="S24" s="148"/>
      <c r="T24" s="148"/>
      <c r="U24" s="148"/>
      <c r="V24" s="148"/>
      <c r="W24" s="148"/>
      <c r="X24" s="149"/>
      <c r="Y24" s="147" t="str">
        <f>IF([1]回答表!R52="●","●","")</f>
        <v/>
      </c>
      <c r="Z24" s="148"/>
      <c r="AA24" s="148"/>
      <c r="AB24" s="148"/>
      <c r="AC24" s="148"/>
      <c r="AD24" s="148"/>
      <c r="AE24" s="149"/>
      <c r="AF24" s="147" t="str">
        <f>IF([1]回答表!R53="●","●","")</f>
        <v/>
      </c>
      <c r="AG24" s="148"/>
      <c r="AH24" s="148"/>
      <c r="AI24" s="148"/>
      <c r="AJ24" s="148"/>
      <c r="AK24" s="148"/>
      <c r="AL24" s="149"/>
      <c r="AM24" s="147" t="str">
        <f>IF([1]回答表!R54="●","●","")</f>
        <v/>
      </c>
      <c r="AN24" s="148"/>
      <c r="AO24" s="148"/>
      <c r="AP24" s="148"/>
      <c r="AQ24" s="148"/>
      <c r="AR24" s="148"/>
      <c r="AS24" s="149"/>
      <c r="AT24" s="147" t="str">
        <f>IF([1]回答表!R55="●","●","")</f>
        <v/>
      </c>
      <c r="AU24" s="148"/>
      <c r="AV24" s="148"/>
      <c r="AW24" s="148"/>
      <c r="AX24" s="148"/>
      <c r="AY24" s="148"/>
      <c r="AZ24" s="149"/>
      <c r="BA24" s="37"/>
      <c r="BB24" s="153" t="str">
        <f>IF([1]回答表!R56="●","●","")</f>
        <v/>
      </c>
      <c r="BC24" s="154"/>
      <c r="BD24" s="154"/>
      <c r="BE24" s="154"/>
      <c r="BF24" s="154"/>
      <c r="BG24" s="154"/>
      <c r="BH24" s="154"/>
      <c r="BI24" s="154"/>
      <c r="BJ24" s="110"/>
      <c r="BK24" s="111"/>
      <c r="BL24" s="66"/>
      <c r="BS24" s="36"/>
    </row>
    <row r="25" spans="1:84"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48"/>
      <c r="BJ25" s="114"/>
      <c r="BK25" s="115"/>
      <c r="BL25" s="66"/>
      <c r="BS25" s="36"/>
    </row>
    <row r="26" spans="1:84"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1"/>
      <c r="BJ26" s="118"/>
      <c r="BK26" s="119"/>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50"/>
      <c r="AS31" s="250"/>
      <c r="AT31" s="250"/>
      <c r="AU31" s="250"/>
      <c r="AV31" s="250"/>
      <c r="AW31" s="250"/>
      <c r="AX31" s="250"/>
      <c r="AY31" s="250"/>
      <c r="AZ31" s="250"/>
      <c r="BA31" s="250"/>
      <c r="BB31" s="250"/>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157" t="s">
        <v>6</v>
      </c>
      <c r="E32" s="158"/>
      <c r="F32" s="158"/>
      <c r="G32" s="158"/>
      <c r="H32" s="158"/>
      <c r="I32" s="158"/>
      <c r="J32" s="158"/>
      <c r="K32" s="158"/>
      <c r="L32" s="158"/>
      <c r="M32" s="158"/>
      <c r="N32" s="158"/>
      <c r="O32" s="158"/>
      <c r="P32" s="158"/>
      <c r="Q32" s="159"/>
      <c r="R32" s="163" t="s">
        <v>2</v>
      </c>
      <c r="S32" s="164"/>
      <c r="T32" s="164"/>
      <c r="U32" s="164"/>
      <c r="V32" s="164"/>
      <c r="W32" s="164"/>
      <c r="X32" s="164"/>
      <c r="Y32" s="164"/>
      <c r="Z32" s="164"/>
      <c r="AA32" s="164"/>
      <c r="AB32" s="164"/>
      <c r="AC32" s="164"/>
      <c r="AD32" s="164"/>
      <c r="AE32" s="164"/>
      <c r="AF32" s="164"/>
      <c r="AG32" s="164"/>
      <c r="AH32" s="164"/>
      <c r="AI32" s="164"/>
      <c r="AJ32" s="164"/>
      <c r="AK32" s="164"/>
      <c r="AL32" s="164"/>
      <c r="AM32" s="164"/>
      <c r="AN32" s="164"/>
      <c r="AO32" s="164"/>
      <c r="AP32" s="164"/>
      <c r="AQ32" s="164"/>
      <c r="AR32" s="164"/>
      <c r="AS32" s="164"/>
      <c r="AT32" s="164"/>
      <c r="AU32" s="164"/>
      <c r="AV32" s="164"/>
      <c r="AW32" s="164"/>
      <c r="AX32" s="164"/>
      <c r="AY32" s="164"/>
      <c r="AZ32" s="164"/>
      <c r="BA32" s="164"/>
      <c r="BB32" s="165"/>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60"/>
      <c r="E33" s="161"/>
      <c r="F33" s="161"/>
      <c r="G33" s="161"/>
      <c r="H33" s="161"/>
      <c r="I33" s="161"/>
      <c r="J33" s="161"/>
      <c r="K33" s="161"/>
      <c r="L33" s="161"/>
      <c r="M33" s="161"/>
      <c r="N33" s="161"/>
      <c r="O33" s="161"/>
      <c r="P33" s="161"/>
      <c r="Q33" s="162"/>
      <c r="R33" s="166"/>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8"/>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4"/>
      <c r="AS34" s="84"/>
      <c r="AT34" s="84"/>
      <c r="AU34" s="84"/>
      <c r="AV34" s="84"/>
      <c r="AW34" s="84"/>
      <c r="AX34" s="84"/>
      <c r="AY34" s="84"/>
      <c r="AZ34" s="84"/>
      <c r="BA34" s="84"/>
      <c r="BB34" s="84"/>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22</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 customHeight="1">
      <c r="A36" s="54"/>
      <c r="B36" s="54"/>
      <c r="C36" s="48"/>
      <c r="D36" s="163" t="s">
        <v>9</v>
      </c>
      <c r="E36" s="164"/>
      <c r="F36" s="164"/>
      <c r="G36" s="164"/>
      <c r="H36" s="164"/>
      <c r="I36" s="164"/>
      <c r="J36" s="164"/>
      <c r="K36" s="164"/>
      <c r="L36" s="164"/>
      <c r="M36" s="165"/>
      <c r="N36" s="170" t="str">
        <f>IF([1]回答表!X49="●","●","")</f>
        <v>●</v>
      </c>
      <c r="O36" s="171"/>
      <c r="P36" s="171"/>
      <c r="Q36" s="172"/>
      <c r="R36" s="23"/>
      <c r="S36" s="23"/>
      <c r="T36" s="23"/>
      <c r="U36" s="189" t="str">
        <f>IF([1]回答表!X49="●",[1]回答表!B67,IF([1]回答表!AA49="●",[1]回答表!B95,""))</f>
        <v>太閤山浄化センターの廃止に伴う公共下水道の神通川左岸流域下水道（神通川左岸浄化センター）への接続</v>
      </c>
      <c r="V36" s="241"/>
      <c r="W36" s="241"/>
      <c r="X36" s="241"/>
      <c r="Y36" s="241"/>
      <c r="Z36" s="241"/>
      <c r="AA36" s="241"/>
      <c r="AB36" s="241"/>
      <c r="AC36" s="241"/>
      <c r="AD36" s="241"/>
      <c r="AE36" s="241"/>
      <c r="AF36" s="241"/>
      <c r="AG36" s="241"/>
      <c r="AH36" s="241"/>
      <c r="AI36" s="241"/>
      <c r="AJ36" s="242"/>
      <c r="AK36" s="55"/>
      <c r="AL36" s="55"/>
      <c r="AM36" s="249" t="s">
        <v>23</v>
      </c>
      <c r="AN36" s="249"/>
      <c r="AO36" s="249"/>
      <c r="AP36" s="249"/>
      <c r="AQ36" s="249"/>
      <c r="AR36" s="249"/>
      <c r="AS36" s="249"/>
      <c r="AT36" s="249"/>
      <c r="AU36" s="249" t="s">
        <v>24</v>
      </c>
      <c r="AV36" s="249"/>
      <c r="AW36" s="249"/>
      <c r="AX36" s="249"/>
      <c r="AY36" s="249"/>
      <c r="AZ36" s="249"/>
      <c r="BA36" s="249"/>
      <c r="BB36" s="249"/>
      <c r="BC36" s="52"/>
      <c r="BD36" s="21"/>
      <c r="BE36" s="21"/>
      <c r="BF36" s="208" t="str">
        <f>IF([1]回答表!X49="●",[1]回答表!S73,IF([1]回答表!AA49="●",[1]回答表!S101,""))</f>
        <v>令和</v>
      </c>
      <c r="BG36" s="209"/>
      <c r="BH36" s="209"/>
      <c r="BI36" s="209"/>
      <c r="BJ36" s="208"/>
      <c r="BK36" s="209"/>
      <c r="BL36" s="209"/>
      <c r="BM36" s="209"/>
      <c r="BN36" s="208"/>
      <c r="BO36" s="209"/>
      <c r="BP36" s="209"/>
      <c r="BQ36" s="212"/>
      <c r="BR36" s="51"/>
      <c r="BS36" s="41"/>
    </row>
    <row r="37" spans="1:71" ht="15.6" customHeight="1">
      <c r="A37" s="54"/>
      <c r="B37" s="54"/>
      <c r="C37" s="48"/>
      <c r="D37" s="230"/>
      <c r="E37" s="231"/>
      <c r="F37" s="231"/>
      <c r="G37" s="231"/>
      <c r="H37" s="231"/>
      <c r="I37" s="231"/>
      <c r="J37" s="231"/>
      <c r="K37" s="231"/>
      <c r="L37" s="231"/>
      <c r="M37" s="232"/>
      <c r="N37" s="173"/>
      <c r="O37" s="174"/>
      <c r="P37" s="174"/>
      <c r="Q37" s="175"/>
      <c r="R37" s="23"/>
      <c r="S37" s="23"/>
      <c r="T37" s="23"/>
      <c r="U37" s="243"/>
      <c r="V37" s="244"/>
      <c r="W37" s="244"/>
      <c r="X37" s="244"/>
      <c r="Y37" s="244"/>
      <c r="Z37" s="244"/>
      <c r="AA37" s="244"/>
      <c r="AB37" s="244"/>
      <c r="AC37" s="244"/>
      <c r="AD37" s="244"/>
      <c r="AE37" s="244"/>
      <c r="AF37" s="244"/>
      <c r="AG37" s="244"/>
      <c r="AH37" s="244"/>
      <c r="AI37" s="244"/>
      <c r="AJ37" s="245"/>
      <c r="AK37" s="55"/>
      <c r="AL37" s="55"/>
      <c r="AM37" s="249"/>
      <c r="AN37" s="249"/>
      <c r="AO37" s="249"/>
      <c r="AP37" s="249"/>
      <c r="AQ37" s="249"/>
      <c r="AR37" s="249"/>
      <c r="AS37" s="249"/>
      <c r="AT37" s="249"/>
      <c r="AU37" s="249"/>
      <c r="AV37" s="249"/>
      <c r="AW37" s="249"/>
      <c r="AX37" s="249"/>
      <c r="AY37" s="249"/>
      <c r="AZ37" s="249"/>
      <c r="BA37" s="249"/>
      <c r="BB37" s="249"/>
      <c r="BC37" s="52"/>
      <c r="BD37" s="21"/>
      <c r="BE37" s="21"/>
      <c r="BF37" s="210"/>
      <c r="BG37" s="211"/>
      <c r="BH37" s="211"/>
      <c r="BI37" s="211"/>
      <c r="BJ37" s="210"/>
      <c r="BK37" s="211"/>
      <c r="BL37" s="211"/>
      <c r="BM37" s="211"/>
      <c r="BN37" s="210"/>
      <c r="BO37" s="211"/>
      <c r="BP37" s="211"/>
      <c r="BQ37" s="213"/>
      <c r="BR37" s="51"/>
      <c r="BS37" s="41"/>
    </row>
    <row r="38" spans="1:71" ht="15.6" customHeight="1">
      <c r="A38" s="54"/>
      <c r="B38" s="54"/>
      <c r="C38" s="48"/>
      <c r="D38" s="230"/>
      <c r="E38" s="231"/>
      <c r="F38" s="231"/>
      <c r="G38" s="231"/>
      <c r="H38" s="231"/>
      <c r="I38" s="231"/>
      <c r="J38" s="231"/>
      <c r="K38" s="231"/>
      <c r="L38" s="231"/>
      <c r="M38" s="232"/>
      <c r="N38" s="173"/>
      <c r="O38" s="174"/>
      <c r="P38" s="174"/>
      <c r="Q38" s="175"/>
      <c r="R38" s="23"/>
      <c r="S38" s="23"/>
      <c r="T38" s="23"/>
      <c r="U38" s="243"/>
      <c r="V38" s="244"/>
      <c r="W38" s="244"/>
      <c r="X38" s="244"/>
      <c r="Y38" s="244"/>
      <c r="Z38" s="244"/>
      <c r="AA38" s="244"/>
      <c r="AB38" s="244"/>
      <c r="AC38" s="244"/>
      <c r="AD38" s="244"/>
      <c r="AE38" s="244"/>
      <c r="AF38" s="244"/>
      <c r="AG38" s="244"/>
      <c r="AH38" s="244"/>
      <c r="AI38" s="244"/>
      <c r="AJ38" s="245"/>
      <c r="AK38" s="55"/>
      <c r="AL38" s="55"/>
      <c r="AM38" s="153" t="str">
        <f>IF([1]回答表!X49="●",[1]回答表!G73,IF([1]回答表!AA49="●",[1]回答表!G101,""))</f>
        <v xml:space="preserve"> </v>
      </c>
      <c r="AN38" s="154"/>
      <c r="AO38" s="154"/>
      <c r="AP38" s="154"/>
      <c r="AQ38" s="154"/>
      <c r="AR38" s="154"/>
      <c r="AS38" s="154"/>
      <c r="AT38" s="214"/>
      <c r="AU38" s="153" t="str">
        <f>IF([1]回答表!X49="●",[1]回答表!G74,IF([1]回答表!AA49="●",[1]回答表!G102,""))</f>
        <v>●</v>
      </c>
      <c r="AV38" s="154"/>
      <c r="AW38" s="154"/>
      <c r="AX38" s="154"/>
      <c r="AY38" s="154"/>
      <c r="AZ38" s="154"/>
      <c r="BA38" s="154"/>
      <c r="BB38" s="214"/>
      <c r="BC38" s="52"/>
      <c r="BD38" s="21"/>
      <c r="BE38" s="21"/>
      <c r="BF38" s="210"/>
      <c r="BG38" s="211"/>
      <c r="BH38" s="211"/>
      <c r="BI38" s="211"/>
      <c r="BJ38" s="210"/>
      <c r="BK38" s="211"/>
      <c r="BL38" s="211"/>
      <c r="BM38" s="211"/>
      <c r="BN38" s="210"/>
      <c r="BO38" s="211"/>
      <c r="BP38" s="211"/>
      <c r="BQ38" s="213"/>
      <c r="BR38" s="51"/>
      <c r="BS38" s="41"/>
    </row>
    <row r="39" spans="1:71" ht="15.6" customHeight="1">
      <c r="A39" s="54"/>
      <c r="B39" s="54"/>
      <c r="C39" s="48"/>
      <c r="D39" s="166"/>
      <c r="E39" s="167"/>
      <c r="F39" s="167"/>
      <c r="G39" s="167"/>
      <c r="H39" s="167"/>
      <c r="I39" s="167"/>
      <c r="J39" s="167"/>
      <c r="K39" s="167"/>
      <c r="L39" s="167"/>
      <c r="M39" s="168"/>
      <c r="N39" s="176"/>
      <c r="O39" s="177"/>
      <c r="P39" s="177"/>
      <c r="Q39" s="178"/>
      <c r="R39" s="23"/>
      <c r="S39" s="23"/>
      <c r="T39" s="23"/>
      <c r="U39" s="243"/>
      <c r="V39" s="244"/>
      <c r="W39" s="244"/>
      <c r="X39" s="244"/>
      <c r="Y39" s="244"/>
      <c r="Z39" s="244"/>
      <c r="AA39" s="244"/>
      <c r="AB39" s="244"/>
      <c r="AC39" s="244"/>
      <c r="AD39" s="244"/>
      <c r="AE39" s="244"/>
      <c r="AF39" s="244"/>
      <c r="AG39" s="244"/>
      <c r="AH39" s="244"/>
      <c r="AI39" s="244"/>
      <c r="AJ39" s="245"/>
      <c r="AK39" s="55"/>
      <c r="AL39" s="55"/>
      <c r="AM39" s="147"/>
      <c r="AN39" s="148"/>
      <c r="AO39" s="148"/>
      <c r="AP39" s="148"/>
      <c r="AQ39" s="148"/>
      <c r="AR39" s="148"/>
      <c r="AS39" s="148"/>
      <c r="AT39" s="149"/>
      <c r="AU39" s="147"/>
      <c r="AV39" s="148"/>
      <c r="AW39" s="148"/>
      <c r="AX39" s="148"/>
      <c r="AY39" s="148"/>
      <c r="AZ39" s="148"/>
      <c r="BA39" s="148"/>
      <c r="BB39" s="149"/>
      <c r="BC39" s="52"/>
      <c r="BD39" s="21"/>
      <c r="BE39" s="21"/>
      <c r="BF39" s="210">
        <f>IF([1]回答表!X49="●",[1]回答表!V73,IF([1]回答表!AA49="●",[1]回答表!V101,""))</f>
        <v>3</v>
      </c>
      <c r="BG39" s="92"/>
      <c r="BH39" s="92"/>
      <c r="BI39" s="93"/>
      <c r="BJ39" s="210">
        <f>IF([1]回答表!X49="●",[1]回答表!V74,IF([1]回答表!AA49="●",[1]回答表!V102,""))</f>
        <v>6</v>
      </c>
      <c r="BK39" s="92"/>
      <c r="BL39" s="92"/>
      <c r="BM39" s="93"/>
      <c r="BN39" s="210">
        <f>IF([1]回答表!X49="●",[1]回答表!V75,IF([1]回答表!AA49="●",[1]回答表!V103,""))</f>
        <v>1</v>
      </c>
      <c r="BO39" s="92"/>
      <c r="BP39" s="92"/>
      <c r="BQ39" s="93"/>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243"/>
      <c r="V40" s="244"/>
      <c r="W40" s="244"/>
      <c r="X40" s="244"/>
      <c r="Y40" s="244"/>
      <c r="Z40" s="244"/>
      <c r="AA40" s="244"/>
      <c r="AB40" s="244"/>
      <c r="AC40" s="244"/>
      <c r="AD40" s="244"/>
      <c r="AE40" s="244"/>
      <c r="AF40" s="244"/>
      <c r="AG40" s="244"/>
      <c r="AH40" s="244"/>
      <c r="AI40" s="244"/>
      <c r="AJ40" s="245"/>
      <c r="AK40" s="55"/>
      <c r="AL40" s="55"/>
      <c r="AM40" s="150"/>
      <c r="AN40" s="151"/>
      <c r="AO40" s="151"/>
      <c r="AP40" s="151"/>
      <c r="AQ40" s="151"/>
      <c r="AR40" s="151"/>
      <c r="AS40" s="151"/>
      <c r="AT40" s="152"/>
      <c r="AU40" s="150"/>
      <c r="AV40" s="151"/>
      <c r="AW40" s="151"/>
      <c r="AX40" s="151"/>
      <c r="AY40" s="151"/>
      <c r="AZ40" s="151"/>
      <c r="BA40" s="151"/>
      <c r="BB40" s="152"/>
      <c r="BC40" s="52"/>
      <c r="BD40" s="52"/>
      <c r="BE40" s="52"/>
      <c r="BF40" s="90"/>
      <c r="BG40" s="92"/>
      <c r="BH40" s="92"/>
      <c r="BI40" s="93"/>
      <c r="BJ40" s="90"/>
      <c r="BK40" s="92"/>
      <c r="BL40" s="92"/>
      <c r="BM40" s="93"/>
      <c r="BN40" s="90"/>
      <c r="BO40" s="92"/>
      <c r="BP40" s="92"/>
      <c r="BQ40" s="93"/>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243"/>
      <c r="V41" s="244"/>
      <c r="W41" s="244"/>
      <c r="X41" s="244"/>
      <c r="Y41" s="244"/>
      <c r="Z41" s="244"/>
      <c r="AA41" s="244"/>
      <c r="AB41" s="244"/>
      <c r="AC41" s="244"/>
      <c r="AD41" s="244"/>
      <c r="AE41" s="244"/>
      <c r="AF41" s="244"/>
      <c r="AG41" s="244"/>
      <c r="AH41" s="244"/>
      <c r="AI41" s="244"/>
      <c r="AJ41" s="245"/>
      <c r="AK41" s="55"/>
      <c r="AL41" s="55"/>
      <c r="AM41" s="55"/>
      <c r="AN41" s="55"/>
      <c r="AO41" s="55"/>
      <c r="AP41" s="55"/>
      <c r="AQ41" s="55"/>
      <c r="AR41" s="55"/>
      <c r="AS41" s="55"/>
      <c r="AT41" s="55"/>
      <c r="AU41" s="55"/>
      <c r="AV41" s="55"/>
      <c r="AW41" s="55"/>
      <c r="AX41" s="55"/>
      <c r="AY41" s="55"/>
      <c r="AZ41" s="55"/>
      <c r="BA41" s="55"/>
      <c r="BB41" s="55"/>
      <c r="BC41" s="52"/>
      <c r="BD41" s="52"/>
      <c r="BE41" s="52"/>
      <c r="BF41" s="90"/>
      <c r="BG41" s="92"/>
      <c r="BH41" s="92"/>
      <c r="BI41" s="93"/>
      <c r="BJ41" s="90"/>
      <c r="BK41" s="92"/>
      <c r="BL41" s="92"/>
      <c r="BM41" s="93"/>
      <c r="BN41" s="90"/>
      <c r="BO41" s="92"/>
      <c r="BP41" s="92"/>
      <c r="BQ41" s="93"/>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243"/>
      <c r="V42" s="244"/>
      <c r="W42" s="244"/>
      <c r="X42" s="244"/>
      <c r="Y42" s="244"/>
      <c r="Z42" s="244"/>
      <c r="AA42" s="244"/>
      <c r="AB42" s="244"/>
      <c r="AC42" s="244"/>
      <c r="AD42" s="244"/>
      <c r="AE42" s="244"/>
      <c r="AF42" s="244"/>
      <c r="AG42" s="244"/>
      <c r="AH42" s="244"/>
      <c r="AI42" s="244"/>
      <c r="AJ42" s="245"/>
      <c r="AK42" s="55"/>
      <c r="AL42" s="55"/>
      <c r="AM42" s="251" t="str">
        <f>IF([1]回答表!X49="●",[1]回答表!O79,IF([1]回答表!AA49="●",[1]回答表!O107,""))</f>
        <v xml:space="preserve"> </v>
      </c>
      <c r="AN42" s="252"/>
      <c r="AO42" s="253" t="s">
        <v>34</v>
      </c>
      <c r="AP42" s="253"/>
      <c r="AQ42" s="253"/>
      <c r="AR42" s="253"/>
      <c r="AS42" s="253"/>
      <c r="AT42" s="253"/>
      <c r="AU42" s="253"/>
      <c r="AV42" s="253"/>
      <c r="AW42" s="253"/>
      <c r="AX42" s="253"/>
      <c r="AY42" s="253"/>
      <c r="AZ42" s="253"/>
      <c r="BA42" s="253"/>
      <c r="BB42" s="254"/>
      <c r="BC42" s="52"/>
      <c r="BD42" s="52"/>
      <c r="BE42" s="52"/>
      <c r="BF42" s="90"/>
      <c r="BG42" s="92"/>
      <c r="BH42" s="92"/>
      <c r="BI42" s="93"/>
      <c r="BJ42" s="90"/>
      <c r="BK42" s="92"/>
      <c r="BL42" s="92"/>
      <c r="BM42" s="93"/>
      <c r="BN42" s="90"/>
      <c r="BO42" s="92"/>
      <c r="BP42" s="92"/>
      <c r="BQ42" s="93"/>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243"/>
      <c r="V43" s="244"/>
      <c r="W43" s="244"/>
      <c r="X43" s="244"/>
      <c r="Y43" s="244"/>
      <c r="Z43" s="244"/>
      <c r="AA43" s="244"/>
      <c r="AB43" s="244"/>
      <c r="AC43" s="244"/>
      <c r="AD43" s="244"/>
      <c r="AE43" s="244"/>
      <c r="AF43" s="244"/>
      <c r="AG43" s="244"/>
      <c r="AH43" s="244"/>
      <c r="AI43" s="244"/>
      <c r="AJ43" s="245"/>
      <c r="AK43" s="55"/>
      <c r="AL43" s="55"/>
      <c r="AM43" s="251" t="str">
        <f>IF([1]回答表!X49="●",[1]回答表!O80,IF([1]回答表!AA49="●",[1]回答表!O108,""))</f>
        <v xml:space="preserve"> </v>
      </c>
      <c r="AN43" s="252"/>
      <c r="AO43" s="255" t="s">
        <v>35</v>
      </c>
      <c r="AP43" s="255"/>
      <c r="AQ43" s="255"/>
      <c r="AR43" s="255"/>
      <c r="AS43" s="255"/>
      <c r="AT43" s="255"/>
      <c r="AU43" s="255"/>
      <c r="AV43" s="255"/>
      <c r="AW43" s="255"/>
      <c r="AX43" s="255"/>
      <c r="AY43" s="255"/>
      <c r="AZ43" s="255"/>
      <c r="BA43" s="255"/>
      <c r="BB43" s="256"/>
      <c r="BC43" s="52"/>
      <c r="BD43" s="21"/>
      <c r="BE43" s="21"/>
      <c r="BF43" s="210" t="s">
        <v>11</v>
      </c>
      <c r="BG43" s="91"/>
      <c r="BH43" s="91"/>
      <c r="BI43" s="93"/>
      <c r="BJ43" s="210" t="s">
        <v>12</v>
      </c>
      <c r="BK43" s="91"/>
      <c r="BL43" s="91"/>
      <c r="BM43" s="93"/>
      <c r="BN43" s="210" t="s">
        <v>13</v>
      </c>
      <c r="BO43" s="91"/>
      <c r="BP43" s="91"/>
      <c r="BQ43" s="93"/>
      <c r="BR43" s="51"/>
      <c r="BS43" s="41"/>
    </row>
    <row r="44" spans="1:71" ht="15.75" customHeight="1">
      <c r="A44" s="54"/>
      <c r="B44" s="54"/>
      <c r="C44" s="48"/>
      <c r="D44" s="221" t="s">
        <v>10</v>
      </c>
      <c r="E44" s="222"/>
      <c r="F44" s="222"/>
      <c r="G44" s="222"/>
      <c r="H44" s="222"/>
      <c r="I44" s="222"/>
      <c r="J44" s="222"/>
      <c r="K44" s="222"/>
      <c r="L44" s="222"/>
      <c r="M44" s="223"/>
      <c r="N44" s="170" t="str">
        <f>IF([1]回答表!AA49="●","●","")</f>
        <v/>
      </c>
      <c r="O44" s="171"/>
      <c r="P44" s="171"/>
      <c r="Q44" s="172"/>
      <c r="R44" s="23"/>
      <c r="S44" s="23"/>
      <c r="T44" s="23"/>
      <c r="U44" s="243"/>
      <c r="V44" s="244"/>
      <c r="W44" s="244"/>
      <c r="X44" s="244"/>
      <c r="Y44" s="244"/>
      <c r="Z44" s="244"/>
      <c r="AA44" s="244"/>
      <c r="AB44" s="244"/>
      <c r="AC44" s="244"/>
      <c r="AD44" s="244"/>
      <c r="AE44" s="244"/>
      <c r="AF44" s="244"/>
      <c r="AG44" s="244"/>
      <c r="AH44" s="244"/>
      <c r="AI44" s="244"/>
      <c r="AJ44" s="245"/>
      <c r="AK44" s="55"/>
      <c r="AL44" s="55"/>
      <c r="AM44" s="251" t="str">
        <f>IF([1]回答表!X49="●",[1]回答表!O81,IF([1]回答表!AA49="●",[1]回答表!O109,""))</f>
        <v xml:space="preserve"> </v>
      </c>
      <c r="AN44" s="252"/>
      <c r="AO44" s="257" t="s">
        <v>46</v>
      </c>
      <c r="AP44" s="253"/>
      <c r="AQ44" s="253"/>
      <c r="AR44" s="253"/>
      <c r="AS44" s="253"/>
      <c r="AT44" s="253"/>
      <c r="AU44" s="253"/>
      <c r="AV44" s="253"/>
      <c r="AW44" s="253"/>
      <c r="AX44" s="253"/>
      <c r="AY44" s="253"/>
      <c r="AZ44" s="253"/>
      <c r="BA44" s="253"/>
      <c r="BB44" s="254"/>
      <c r="BC44" s="52"/>
      <c r="BD44" s="58"/>
      <c r="BE44" s="58"/>
      <c r="BF44" s="90"/>
      <c r="BG44" s="91"/>
      <c r="BH44" s="91"/>
      <c r="BI44" s="93"/>
      <c r="BJ44" s="90"/>
      <c r="BK44" s="91"/>
      <c r="BL44" s="91"/>
      <c r="BM44" s="93"/>
      <c r="BN44" s="90"/>
      <c r="BO44" s="91"/>
      <c r="BP44" s="91"/>
      <c r="BQ44" s="93"/>
      <c r="BR44" s="51"/>
      <c r="BS44" s="41"/>
    </row>
    <row r="45" spans="1:71" ht="15.75" customHeight="1">
      <c r="A45" s="54"/>
      <c r="B45" s="54"/>
      <c r="C45" s="48"/>
      <c r="D45" s="224"/>
      <c r="E45" s="225"/>
      <c r="F45" s="225"/>
      <c r="G45" s="225"/>
      <c r="H45" s="225"/>
      <c r="I45" s="225"/>
      <c r="J45" s="225"/>
      <c r="K45" s="225"/>
      <c r="L45" s="225"/>
      <c r="M45" s="226"/>
      <c r="N45" s="173"/>
      <c r="O45" s="174"/>
      <c r="P45" s="174"/>
      <c r="Q45" s="175"/>
      <c r="R45" s="23"/>
      <c r="S45" s="23"/>
      <c r="T45" s="23"/>
      <c r="U45" s="243"/>
      <c r="V45" s="244"/>
      <c r="W45" s="244"/>
      <c r="X45" s="244"/>
      <c r="Y45" s="244"/>
      <c r="Z45" s="244"/>
      <c r="AA45" s="244"/>
      <c r="AB45" s="244"/>
      <c r="AC45" s="244"/>
      <c r="AD45" s="244"/>
      <c r="AE45" s="244"/>
      <c r="AF45" s="244"/>
      <c r="AG45" s="244"/>
      <c r="AH45" s="244"/>
      <c r="AI45" s="244"/>
      <c r="AJ45" s="245"/>
      <c r="AK45" s="55"/>
      <c r="AL45" s="55"/>
      <c r="AM45" s="258" t="str">
        <f>IF([1]回答表!X49="●",[1]回答表!O82,IF([1]回答表!AA49="●",[1]回答表!O110,""))</f>
        <v xml:space="preserve"> </v>
      </c>
      <c r="AN45" s="259"/>
      <c r="AO45" s="253" t="s">
        <v>36</v>
      </c>
      <c r="AP45" s="253"/>
      <c r="AQ45" s="253"/>
      <c r="AR45" s="253"/>
      <c r="AS45" s="253"/>
      <c r="AT45" s="253"/>
      <c r="AU45" s="253"/>
      <c r="AV45" s="253"/>
      <c r="AW45" s="253"/>
      <c r="AX45" s="253"/>
      <c r="AY45" s="253"/>
      <c r="AZ45" s="253"/>
      <c r="BA45" s="253"/>
      <c r="BB45" s="254"/>
      <c r="BC45" s="52"/>
      <c r="BD45" s="58"/>
      <c r="BE45" s="58"/>
      <c r="BF45" s="94"/>
      <c r="BG45" s="95"/>
      <c r="BH45" s="95"/>
      <c r="BI45" s="96"/>
      <c r="BJ45" s="94"/>
      <c r="BK45" s="95"/>
      <c r="BL45" s="95"/>
      <c r="BM45" s="96"/>
      <c r="BN45" s="94"/>
      <c r="BO45" s="95"/>
      <c r="BP45" s="95"/>
      <c r="BQ45" s="96"/>
      <c r="BR45" s="51"/>
      <c r="BS45" s="41"/>
    </row>
    <row r="46" spans="1:71" ht="15.6" customHeight="1">
      <c r="A46" s="54"/>
      <c r="B46" s="54"/>
      <c r="C46" s="48"/>
      <c r="D46" s="224"/>
      <c r="E46" s="225"/>
      <c r="F46" s="225"/>
      <c r="G46" s="225"/>
      <c r="H46" s="225"/>
      <c r="I46" s="225"/>
      <c r="J46" s="225"/>
      <c r="K46" s="225"/>
      <c r="L46" s="225"/>
      <c r="M46" s="226"/>
      <c r="N46" s="173"/>
      <c r="O46" s="174"/>
      <c r="P46" s="174"/>
      <c r="Q46" s="175"/>
      <c r="R46" s="23"/>
      <c r="S46" s="23"/>
      <c r="T46" s="23"/>
      <c r="U46" s="243"/>
      <c r="V46" s="244"/>
      <c r="W46" s="244"/>
      <c r="X46" s="244"/>
      <c r="Y46" s="244"/>
      <c r="Z46" s="244"/>
      <c r="AA46" s="244"/>
      <c r="AB46" s="244"/>
      <c r="AC46" s="244"/>
      <c r="AD46" s="244"/>
      <c r="AE46" s="244"/>
      <c r="AF46" s="244"/>
      <c r="AG46" s="244"/>
      <c r="AH46" s="244"/>
      <c r="AI46" s="244"/>
      <c r="AJ46" s="245"/>
      <c r="AK46" s="55"/>
      <c r="AL46" s="55"/>
      <c r="AM46" s="258" t="str">
        <f>IF([1]回答表!X49="●",[1]回答表!AG79,IF([1]回答表!AA49="●",[1]回答表!AG107,""))</f>
        <v>●</v>
      </c>
      <c r="AN46" s="259"/>
      <c r="AO46" s="253" t="s">
        <v>37</v>
      </c>
      <c r="AP46" s="253"/>
      <c r="AQ46" s="253"/>
      <c r="AR46" s="253"/>
      <c r="AS46" s="253"/>
      <c r="AT46" s="253"/>
      <c r="AU46" s="253"/>
      <c r="AV46" s="253"/>
      <c r="AW46" s="253"/>
      <c r="AX46" s="253"/>
      <c r="AY46" s="253"/>
      <c r="AZ46" s="253"/>
      <c r="BA46" s="253"/>
      <c r="BB46" s="254"/>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227"/>
      <c r="E47" s="228"/>
      <c r="F47" s="228"/>
      <c r="G47" s="228"/>
      <c r="H47" s="228"/>
      <c r="I47" s="228"/>
      <c r="J47" s="228"/>
      <c r="K47" s="228"/>
      <c r="L47" s="228"/>
      <c r="M47" s="229"/>
      <c r="N47" s="176"/>
      <c r="O47" s="177"/>
      <c r="P47" s="177"/>
      <c r="Q47" s="178"/>
      <c r="R47" s="23"/>
      <c r="S47" s="23"/>
      <c r="T47" s="23"/>
      <c r="U47" s="246"/>
      <c r="V47" s="247"/>
      <c r="W47" s="247"/>
      <c r="X47" s="247"/>
      <c r="Y47" s="247"/>
      <c r="Z47" s="247"/>
      <c r="AA47" s="247"/>
      <c r="AB47" s="247"/>
      <c r="AC47" s="247"/>
      <c r="AD47" s="247"/>
      <c r="AE47" s="247"/>
      <c r="AF47" s="247"/>
      <c r="AG47" s="247"/>
      <c r="AH47" s="247"/>
      <c r="AI47" s="247"/>
      <c r="AJ47" s="248"/>
      <c r="AK47" s="55"/>
      <c r="AL47" s="55"/>
      <c r="AM47" s="258" t="str">
        <f>IF([1]回答表!X49="●",[1]回答表!AG80,IF([1]回答表!AA49="●",[1]回答表!AG108,""))</f>
        <v xml:space="preserve"> </v>
      </c>
      <c r="AN47" s="259"/>
      <c r="AO47" s="253" t="s">
        <v>38</v>
      </c>
      <c r="AP47" s="253"/>
      <c r="AQ47" s="253"/>
      <c r="AR47" s="253"/>
      <c r="AS47" s="253"/>
      <c r="AT47" s="253"/>
      <c r="AU47" s="253"/>
      <c r="AV47" s="253"/>
      <c r="AW47" s="253"/>
      <c r="AX47" s="253"/>
      <c r="AY47" s="253"/>
      <c r="AZ47" s="253"/>
      <c r="BA47" s="253"/>
      <c r="BB47" s="254"/>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2" t="s">
        <v>43</v>
      </c>
      <c r="V49" s="23"/>
      <c r="W49" s="23"/>
      <c r="X49" s="23"/>
      <c r="Y49" s="23"/>
      <c r="Z49" s="23"/>
      <c r="AA49" s="23"/>
      <c r="AB49" s="23"/>
      <c r="AC49" s="23"/>
      <c r="AD49" s="23"/>
      <c r="AE49" s="23"/>
      <c r="AF49" s="23"/>
      <c r="AG49" s="23"/>
      <c r="AH49" s="23"/>
      <c r="AI49" s="23"/>
      <c r="AJ49" s="23"/>
      <c r="AK49" s="55"/>
      <c r="AL49" s="55"/>
      <c r="AM49" s="22" t="s">
        <v>44</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200">
        <f>IF([1]回答表!X49="●",[1]回答表!E85,IF([1]回答表!AA49="●",[1]回答表!E113,""))</f>
        <v>29</v>
      </c>
      <c r="V50" s="201"/>
      <c r="W50" s="201"/>
      <c r="X50" s="201"/>
      <c r="Y50" s="201"/>
      <c r="Z50" s="201"/>
      <c r="AA50" s="201"/>
      <c r="AB50" s="201"/>
      <c r="AC50" s="201"/>
      <c r="AD50" s="201"/>
      <c r="AE50" s="204" t="s">
        <v>45</v>
      </c>
      <c r="AF50" s="204"/>
      <c r="AG50" s="204"/>
      <c r="AH50" s="204"/>
      <c r="AI50" s="204"/>
      <c r="AJ50" s="205"/>
      <c r="AK50" s="55"/>
      <c r="AL50" s="55"/>
      <c r="AM50" s="189" t="str">
        <f>IF([1]回答表!X49="●",[1]回答表!B87,IF([1]回答表!AA49="●",[1]回答表!B115,""))</f>
        <v>①建設改良費　年▲53
②維持管理費　年＋70
③委託費　　　　年▲46
　　　　　計　　　　年▲29</v>
      </c>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0"/>
      <c r="BQ50" s="191"/>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02"/>
      <c r="V51" s="203"/>
      <c r="W51" s="203"/>
      <c r="X51" s="203"/>
      <c r="Y51" s="203"/>
      <c r="Z51" s="203"/>
      <c r="AA51" s="203"/>
      <c r="AB51" s="203"/>
      <c r="AC51" s="203"/>
      <c r="AD51" s="203"/>
      <c r="AE51" s="206"/>
      <c r="AF51" s="206"/>
      <c r="AG51" s="206"/>
      <c r="AH51" s="206"/>
      <c r="AI51" s="206"/>
      <c r="AJ51" s="207"/>
      <c r="AK51" s="55"/>
      <c r="AL51" s="55"/>
      <c r="AM51" s="192"/>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3"/>
      <c r="BQ51" s="194"/>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2"/>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3"/>
      <c r="BQ52" s="194"/>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2"/>
      <c r="AN53" s="193"/>
      <c r="AO53" s="193"/>
      <c r="AP53" s="193"/>
      <c r="AQ53" s="193"/>
      <c r="AR53" s="193"/>
      <c r="AS53" s="193"/>
      <c r="AT53" s="193"/>
      <c r="AU53" s="193"/>
      <c r="AV53" s="193"/>
      <c r="AW53" s="193"/>
      <c r="AX53" s="193"/>
      <c r="AY53" s="193"/>
      <c r="AZ53" s="193"/>
      <c r="BA53" s="193"/>
      <c r="BB53" s="193"/>
      <c r="BC53" s="193"/>
      <c r="BD53" s="193"/>
      <c r="BE53" s="193"/>
      <c r="BF53" s="193"/>
      <c r="BG53" s="193"/>
      <c r="BH53" s="193"/>
      <c r="BI53" s="193"/>
      <c r="BJ53" s="193"/>
      <c r="BK53" s="193"/>
      <c r="BL53" s="193"/>
      <c r="BM53" s="193"/>
      <c r="BN53" s="193"/>
      <c r="BO53" s="193"/>
      <c r="BP53" s="193"/>
      <c r="BQ53" s="194"/>
      <c r="BR53" s="51"/>
      <c r="BS53" s="41"/>
    </row>
    <row r="54" spans="1:144"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95"/>
      <c r="AN54" s="196"/>
      <c r="AO54" s="196"/>
      <c r="AP54" s="196"/>
      <c r="AQ54" s="196"/>
      <c r="AR54" s="196"/>
      <c r="AS54" s="196"/>
      <c r="AT54" s="196"/>
      <c r="AU54" s="196"/>
      <c r="AV54" s="196"/>
      <c r="AW54" s="196"/>
      <c r="AX54" s="196"/>
      <c r="AY54" s="196"/>
      <c r="AZ54" s="196"/>
      <c r="BA54" s="196"/>
      <c r="BB54" s="196"/>
      <c r="BC54" s="196"/>
      <c r="BD54" s="196"/>
      <c r="BE54" s="196"/>
      <c r="BF54" s="196"/>
      <c r="BG54" s="196"/>
      <c r="BH54" s="196"/>
      <c r="BI54" s="196"/>
      <c r="BJ54" s="196"/>
      <c r="BK54" s="196"/>
      <c r="BL54" s="196"/>
      <c r="BM54" s="196"/>
      <c r="BN54" s="196"/>
      <c r="BO54" s="196"/>
      <c r="BP54" s="196"/>
      <c r="BQ54" s="197"/>
      <c r="BR54" s="51"/>
      <c r="BS54" s="41"/>
    </row>
    <row r="55" spans="1:144"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600000000000001" customHeight="1">
      <c r="A56" s="54"/>
      <c r="B56" s="54"/>
      <c r="C56" s="48"/>
      <c r="D56" s="32"/>
      <c r="E56" s="32"/>
      <c r="F56" s="32"/>
      <c r="G56" s="32"/>
      <c r="H56" s="32"/>
      <c r="I56" s="32"/>
      <c r="J56" s="32"/>
      <c r="K56" s="32"/>
      <c r="L56" s="32"/>
      <c r="M56" s="32"/>
      <c r="N56" s="59"/>
      <c r="O56" s="59"/>
      <c r="P56" s="59"/>
      <c r="Q56" s="59"/>
      <c r="R56" s="23"/>
      <c r="S56" s="23"/>
      <c r="T56" s="23"/>
      <c r="U56" s="22" t="s">
        <v>22</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 customHeight="1">
      <c r="A57" s="54"/>
      <c r="B57" s="54"/>
      <c r="C57" s="48"/>
      <c r="D57" s="163" t="s">
        <v>15</v>
      </c>
      <c r="E57" s="164"/>
      <c r="F57" s="164"/>
      <c r="G57" s="164"/>
      <c r="H57" s="164"/>
      <c r="I57" s="164"/>
      <c r="J57" s="164"/>
      <c r="K57" s="164"/>
      <c r="L57" s="164"/>
      <c r="M57" s="165"/>
      <c r="N57" s="170" t="str">
        <f>IF([1]回答表!AD49="●","●","")</f>
        <v/>
      </c>
      <c r="O57" s="171"/>
      <c r="P57" s="171"/>
      <c r="Q57" s="172"/>
      <c r="R57" s="23"/>
      <c r="S57" s="23"/>
      <c r="T57" s="23"/>
      <c r="U57" s="189" t="str">
        <f>IF([1]回答表!AD49="●",[1]回答表!B123,"")</f>
        <v/>
      </c>
      <c r="V57" s="190"/>
      <c r="W57" s="190"/>
      <c r="X57" s="190"/>
      <c r="Y57" s="190"/>
      <c r="Z57" s="190"/>
      <c r="AA57" s="190"/>
      <c r="AB57" s="190"/>
      <c r="AC57" s="190"/>
      <c r="AD57" s="190"/>
      <c r="AE57" s="190"/>
      <c r="AF57" s="190"/>
      <c r="AG57" s="190"/>
      <c r="AH57" s="190"/>
      <c r="AI57" s="190"/>
      <c r="AJ57" s="191"/>
      <c r="AK57" s="60"/>
      <c r="AL57" s="60"/>
      <c r="AM57" s="189" t="str">
        <f>IF([1]回答表!AD49="●",[1]回答表!B128,"")</f>
        <v/>
      </c>
      <c r="AN57" s="190"/>
      <c r="AO57" s="190"/>
      <c r="AP57" s="190"/>
      <c r="AQ57" s="190"/>
      <c r="AR57" s="190"/>
      <c r="AS57" s="190"/>
      <c r="AT57" s="190"/>
      <c r="AU57" s="190"/>
      <c r="AV57" s="190"/>
      <c r="AW57" s="190"/>
      <c r="AX57" s="190"/>
      <c r="AY57" s="190"/>
      <c r="AZ57" s="190"/>
      <c r="BA57" s="190"/>
      <c r="BB57" s="190"/>
      <c r="BC57" s="190"/>
      <c r="BD57" s="190"/>
      <c r="BE57" s="190"/>
      <c r="BF57" s="190"/>
      <c r="BG57" s="190"/>
      <c r="BH57" s="190"/>
      <c r="BI57" s="190"/>
      <c r="BJ57" s="190"/>
      <c r="BK57" s="190"/>
      <c r="BL57" s="190"/>
      <c r="BM57" s="190"/>
      <c r="BN57" s="190"/>
      <c r="BO57" s="190"/>
      <c r="BP57" s="190"/>
      <c r="BQ57" s="191"/>
      <c r="BR57" s="51"/>
      <c r="BS57" s="41"/>
    </row>
    <row r="58" spans="1:144" ht="15.6" customHeight="1">
      <c r="A58" s="54"/>
      <c r="B58" s="54"/>
      <c r="C58" s="48"/>
      <c r="D58" s="230"/>
      <c r="E58" s="231"/>
      <c r="F58" s="231"/>
      <c r="G58" s="231"/>
      <c r="H58" s="231"/>
      <c r="I58" s="231"/>
      <c r="J58" s="231"/>
      <c r="K58" s="231"/>
      <c r="L58" s="231"/>
      <c r="M58" s="232"/>
      <c r="N58" s="173"/>
      <c r="O58" s="174"/>
      <c r="P58" s="174"/>
      <c r="Q58" s="175"/>
      <c r="R58" s="23"/>
      <c r="S58" s="23"/>
      <c r="T58" s="23"/>
      <c r="U58" s="192"/>
      <c r="V58" s="193"/>
      <c r="W58" s="193"/>
      <c r="X58" s="193"/>
      <c r="Y58" s="193"/>
      <c r="Z58" s="193"/>
      <c r="AA58" s="193"/>
      <c r="AB58" s="193"/>
      <c r="AC58" s="193"/>
      <c r="AD58" s="193"/>
      <c r="AE58" s="193"/>
      <c r="AF58" s="193"/>
      <c r="AG58" s="193"/>
      <c r="AH58" s="193"/>
      <c r="AI58" s="193"/>
      <c r="AJ58" s="194"/>
      <c r="AK58" s="60"/>
      <c r="AL58" s="60"/>
      <c r="AM58" s="192"/>
      <c r="AN58" s="193"/>
      <c r="AO58" s="193"/>
      <c r="AP58" s="193"/>
      <c r="AQ58" s="193"/>
      <c r="AR58" s="193"/>
      <c r="AS58" s="193"/>
      <c r="AT58" s="193"/>
      <c r="AU58" s="193"/>
      <c r="AV58" s="193"/>
      <c r="AW58" s="193"/>
      <c r="AX58" s="193"/>
      <c r="AY58" s="193"/>
      <c r="AZ58" s="193"/>
      <c r="BA58" s="193"/>
      <c r="BB58" s="193"/>
      <c r="BC58" s="193"/>
      <c r="BD58" s="193"/>
      <c r="BE58" s="193"/>
      <c r="BF58" s="193"/>
      <c r="BG58" s="193"/>
      <c r="BH58" s="193"/>
      <c r="BI58" s="193"/>
      <c r="BJ58" s="193"/>
      <c r="BK58" s="193"/>
      <c r="BL58" s="193"/>
      <c r="BM58" s="193"/>
      <c r="BN58" s="193"/>
      <c r="BO58" s="193"/>
      <c r="BP58" s="193"/>
      <c r="BQ58" s="194"/>
      <c r="BR58" s="51"/>
      <c r="BS58" s="41"/>
    </row>
    <row r="59" spans="1:144" ht="15.6" customHeight="1">
      <c r="A59" s="54"/>
      <c r="B59" s="54"/>
      <c r="C59" s="48"/>
      <c r="D59" s="230"/>
      <c r="E59" s="231"/>
      <c r="F59" s="231"/>
      <c r="G59" s="231"/>
      <c r="H59" s="231"/>
      <c r="I59" s="231"/>
      <c r="J59" s="231"/>
      <c r="K59" s="231"/>
      <c r="L59" s="231"/>
      <c r="M59" s="232"/>
      <c r="N59" s="173"/>
      <c r="O59" s="174"/>
      <c r="P59" s="174"/>
      <c r="Q59" s="175"/>
      <c r="R59" s="23"/>
      <c r="S59" s="23"/>
      <c r="T59" s="23"/>
      <c r="U59" s="192"/>
      <c r="V59" s="193"/>
      <c r="W59" s="193"/>
      <c r="X59" s="193"/>
      <c r="Y59" s="193"/>
      <c r="Z59" s="193"/>
      <c r="AA59" s="193"/>
      <c r="AB59" s="193"/>
      <c r="AC59" s="193"/>
      <c r="AD59" s="193"/>
      <c r="AE59" s="193"/>
      <c r="AF59" s="193"/>
      <c r="AG59" s="193"/>
      <c r="AH59" s="193"/>
      <c r="AI59" s="193"/>
      <c r="AJ59" s="194"/>
      <c r="AK59" s="60"/>
      <c r="AL59" s="60"/>
      <c r="AM59" s="192"/>
      <c r="AN59" s="193"/>
      <c r="AO59" s="193"/>
      <c r="AP59" s="193"/>
      <c r="AQ59" s="193"/>
      <c r="AR59" s="193"/>
      <c r="AS59" s="193"/>
      <c r="AT59" s="193"/>
      <c r="AU59" s="193"/>
      <c r="AV59" s="193"/>
      <c r="AW59" s="193"/>
      <c r="AX59" s="193"/>
      <c r="AY59" s="193"/>
      <c r="AZ59" s="193"/>
      <c r="BA59" s="193"/>
      <c r="BB59" s="193"/>
      <c r="BC59" s="193"/>
      <c r="BD59" s="193"/>
      <c r="BE59" s="193"/>
      <c r="BF59" s="193"/>
      <c r="BG59" s="193"/>
      <c r="BH59" s="193"/>
      <c r="BI59" s="193"/>
      <c r="BJ59" s="193"/>
      <c r="BK59" s="193"/>
      <c r="BL59" s="193"/>
      <c r="BM59" s="193"/>
      <c r="BN59" s="193"/>
      <c r="BO59" s="193"/>
      <c r="BP59" s="193"/>
      <c r="BQ59" s="194"/>
      <c r="BR59" s="51"/>
      <c r="BS59" s="41"/>
    </row>
    <row r="60" spans="1:144" ht="15.6" customHeight="1">
      <c r="A60" s="2"/>
      <c r="B60" s="2"/>
      <c r="C60" s="48"/>
      <c r="D60" s="166"/>
      <c r="E60" s="167"/>
      <c r="F60" s="167"/>
      <c r="G60" s="167"/>
      <c r="H60" s="167"/>
      <c r="I60" s="167"/>
      <c r="J60" s="167"/>
      <c r="K60" s="167"/>
      <c r="L60" s="167"/>
      <c r="M60" s="168"/>
      <c r="N60" s="176"/>
      <c r="O60" s="177"/>
      <c r="P60" s="177"/>
      <c r="Q60" s="178"/>
      <c r="R60" s="23"/>
      <c r="S60" s="23"/>
      <c r="T60" s="23"/>
      <c r="U60" s="195"/>
      <c r="V60" s="196"/>
      <c r="W60" s="196"/>
      <c r="X60" s="196"/>
      <c r="Y60" s="196"/>
      <c r="Z60" s="196"/>
      <c r="AA60" s="196"/>
      <c r="AB60" s="196"/>
      <c r="AC60" s="196"/>
      <c r="AD60" s="196"/>
      <c r="AE60" s="196"/>
      <c r="AF60" s="196"/>
      <c r="AG60" s="196"/>
      <c r="AH60" s="196"/>
      <c r="AI60" s="196"/>
      <c r="AJ60" s="197"/>
      <c r="AK60" s="60"/>
      <c r="AL60" s="60"/>
      <c r="AM60" s="195"/>
      <c r="AN60" s="196"/>
      <c r="AO60" s="196"/>
      <c r="AP60" s="196"/>
      <c r="AQ60" s="196"/>
      <c r="AR60" s="196"/>
      <c r="AS60" s="196"/>
      <c r="AT60" s="196"/>
      <c r="AU60" s="196"/>
      <c r="AV60" s="196"/>
      <c r="AW60" s="196"/>
      <c r="AX60" s="196"/>
      <c r="AY60" s="196"/>
      <c r="AZ60" s="196"/>
      <c r="BA60" s="196"/>
      <c r="BB60" s="196"/>
      <c r="BC60" s="196"/>
      <c r="BD60" s="196"/>
      <c r="BE60" s="196"/>
      <c r="BF60" s="196"/>
      <c r="BG60" s="196"/>
      <c r="BH60" s="196"/>
      <c r="BI60" s="196"/>
      <c r="BJ60" s="196"/>
      <c r="BK60" s="196"/>
      <c r="BL60" s="196"/>
      <c r="BM60" s="196"/>
      <c r="BN60" s="196"/>
      <c r="BO60" s="196"/>
      <c r="BP60" s="196"/>
      <c r="BQ60" s="197"/>
      <c r="BR60" s="51"/>
      <c r="BS60" s="41"/>
    </row>
    <row r="61" spans="1:144"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5.6" customHeight="1">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144" ht="12.6" customHeight="1">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 customHeight="1">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74:144" ht="12.6" customHeight="1">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AM43:AN43"/>
    <mergeCell ref="AO43:BB43"/>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FE69C-D788-4B68-AD0D-D03404DCA4D7}">
  <sheetPr>
    <pageSetUpPr fitToPage="1"/>
  </sheetPr>
  <dimension ref="A1:EN75"/>
  <sheetViews>
    <sheetView showZeros="0" view="pageBreakPreview" zoomScale="60" zoomScaleNormal="55" workbookViewId="0">
      <selection activeCell="B8" sqref="B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5" t="s">
        <v>17</v>
      </c>
      <c r="D8" s="86"/>
      <c r="E8" s="86"/>
      <c r="F8" s="86"/>
      <c r="G8" s="86"/>
      <c r="H8" s="86"/>
      <c r="I8" s="86"/>
      <c r="J8" s="86"/>
      <c r="K8" s="86"/>
      <c r="L8" s="86"/>
      <c r="M8" s="86"/>
      <c r="N8" s="86"/>
      <c r="O8" s="86"/>
      <c r="P8" s="86"/>
      <c r="Q8" s="86"/>
      <c r="R8" s="86"/>
      <c r="S8" s="86"/>
      <c r="T8" s="86"/>
      <c r="U8" s="87" t="s">
        <v>29</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8"/>
      <c r="BF8" s="89"/>
      <c r="BG8" s="85" t="s">
        <v>30</v>
      </c>
      <c r="BH8" s="98"/>
      <c r="BI8" s="98"/>
      <c r="BJ8" s="98"/>
      <c r="BK8" s="98"/>
      <c r="BL8" s="98"/>
      <c r="BM8" s="98"/>
      <c r="BN8" s="98"/>
      <c r="BO8" s="98"/>
      <c r="BP8" s="98"/>
      <c r="BQ8" s="98"/>
      <c r="BR8" s="6"/>
      <c r="BS8" s="4"/>
    </row>
    <row r="9" spans="3:71" s="2" customFormat="1" ht="15.6" customHeight="1">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2"/>
      <c r="BF9" s="93"/>
      <c r="BG9" s="98"/>
      <c r="BH9" s="98"/>
      <c r="BI9" s="98"/>
      <c r="BJ9" s="98"/>
      <c r="BK9" s="98"/>
      <c r="BL9" s="98"/>
      <c r="BM9" s="98"/>
      <c r="BN9" s="98"/>
      <c r="BO9" s="98"/>
      <c r="BP9" s="98"/>
      <c r="BQ9" s="98"/>
      <c r="BR9" s="6"/>
      <c r="BS9" s="4"/>
    </row>
    <row r="10" spans="3:71" s="2" customFormat="1" ht="15.6" customHeight="1">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98"/>
      <c r="BH10" s="98"/>
      <c r="BI10" s="98"/>
      <c r="BJ10" s="98"/>
      <c r="BK10" s="98"/>
      <c r="BL10" s="98"/>
      <c r="BM10" s="98"/>
      <c r="BN10" s="98"/>
      <c r="BO10" s="98"/>
      <c r="BP10" s="98"/>
      <c r="BQ10" s="98"/>
      <c r="BR10" s="6"/>
      <c r="BS10"/>
    </row>
    <row r="11" spans="3:71" s="2" customFormat="1" ht="15.6" customHeight="1">
      <c r="C11" s="99" t="s">
        <v>47</v>
      </c>
      <c r="D11" s="86"/>
      <c r="E11" s="86"/>
      <c r="F11" s="86"/>
      <c r="G11" s="86"/>
      <c r="H11" s="86"/>
      <c r="I11" s="86"/>
      <c r="J11" s="86"/>
      <c r="K11" s="86"/>
      <c r="L11" s="86"/>
      <c r="M11" s="86"/>
      <c r="N11" s="86"/>
      <c r="O11" s="86"/>
      <c r="P11" s="86"/>
      <c r="Q11" s="86"/>
      <c r="R11" s="86"/>
      <c r="S11" s="86"/>
      <c r="T11" s="86"/>
      <c r="U11" s="100" t="s">
        <v>50</v>
      </c>
      <c r="V11" s="101"/>
      <c r="W11" s="101"/>
      <c r="X11" s="101"/>
      <c r="Y11" s="101"/>
      <c r="Z11" s="101"/>
      <c r="AA11" s="101"/>
      <c r="AB11" s="101"/>
      <c r="AC11" s="101"/>
      <c r="AD11" s="101"/>
      <c r="AE11" s="101"/>
      <c r="AF11" s="88"/>
      <c r="AG11" s="88"/>
      <c r="AH11" s="88"/>
      <c r="AI11" s="88"/>
      <c r="AJ11" s="88"/>
      <c r="AK11" s="88"/>
      <c r="AL11" s="88"/>
      <c r="AM11" s="88"/>
      <c r="AN11" s="89"/>
      <c r="AO11" s="106" t="s">
        <v>51</v>
      </c>
      <c r="AP11" s="88"/>
      <c r="AQ11" s="88"/>
      <c r="AR11" s="88"/>
      <c r="AS11" s="88"/>
      <c r="AT11" s="88"/>
      <c r="AU11" s="88"/>
      <c r="AV11" s="88"/>
      <c r="AW11" s="88"/>
      <c r="AX11" s="88"/>
      <c r="AY11" s="88"/>
      <c r="AZ11" s="88"/>
      <c r="BA11" s="88"/>
      <c r="BB11" s="88"/>
      <c r="BC11" s="88"/>
      <c r="BD11" s="88"/>
      <c r="BE11" s="88"/>
      <c r="BF11" s="89"/>
      <c r="BG11" s="99" t="s">
        <v>48</v>
      </c>
      <c r="BH11" s="107"/>
      <c r="BI11" s="107"/>
      <c r="BJ11" s="107"/>
      <c r="BK11" s="107"/>
      <c r="BL11" s="107"/>
      <c r="BM11" s="107"/>
      <c r="BN11" s="107"/>
      <c r="BO11" s="107"/>
      <c r="BP11" s="107"/>
      <c r="BQ11" s="107"/>
      <c r="BR11" s="7"/>
      <c r="BS11"/>
    </row>
    <row r="12" spans="3:71" s="2" customFormat="1" ht="15.6" customHeight="1">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2"/>
      <c r="BF12" s="93"/>
      <c r="BG12" s="107"/>
      <c r="BH12" s="107"/>
      <c r="BI12" s="107"/>
      <c r="BJ12" s="107"/>
      <c r="BK12" s="107"/>
      <c r="BL12" s="107"/>
      <c r="BM12" s="107"/>
      <c r="BN12" s="107"/>
      <c r="BO12" s="107"/>
      <c r="BP12" s="107"/>
      <c r="BQ12" s="107"/>
      <c r="BR12" s="7"/>
      <c r="BS12"/>
    </row>
    <row r="13" spans="3:71" s="2" customFormat="1" ht="15.6" customHeight="1">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07"/>
      <c r="BH13" s="107"/>
      <c r="BI13" s="107"/>
      <c r="BJ13" s="107"/>
      <c r="BK13" s="107"/>
      <c r="BL13" s="107"/>
      <c r="BM13" s="107"/>
      <c r="BN13" s="107"/>
      <c r="BO13" s="107"/>
      <c r="BP13" s="107"/>
      <c r="BQ13" s="10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23" t="s">
        <v>31</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5"/>
      <c r="BB18" s="65"/>
      <c r="BC18" s="65"/>
      <c r="BD18" s="65"/>
      <c r="BE18" s="65"/>
      <c r="BF18" s="65"/>
      <c r="BG18" s="65"/>
      <c r="BH18" s="65"/>
      <c r="BI18" s="65"/>
      <c r="BJ18" s="65"/>
      <c r="BK18" s="65"/>
      <c r="BL18" s="66"/>
      <c r="BS18" s="18"/>
    </row>
    <row r="19" spans="1:144"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5"/>
      <c r="BB19" s="65"/>
      <c r="BC19" s="65"/>
      <c r="BD19" s="65"/>
      <c r="BE19" s="65"/>
      <c r="BF19" s="65"/>
      <c r="BG19" s="65"/>
      <c r="BH19" s="65"/>
      <c r="BI19" s="65"/>
      <c r="BJ19" s="65"/>
      <c r="BK19" s="65"/>
      <c r="BL19" s="66"/>
      <c r="BS19" s="18"/>
    </row>
    <row r="20" spans="1:144" ht="13.35" customHeight="1">
      <c r="A20" s="2"/>
      <c r="B20" s="2"/>
      <c r="C20" s="19"/>
      <c r="D20" s="129" t="s">
        <v>2</v>
      </c>
      <c r="E20" s="130"/>
      <c r="F20" s="130"/>
      <c r="G20" s="130"/>
      <c r="H20" s="130"/>
      <c r="I20" s="130"/>
      <c r="J20" s="131"/>
      <c r="K20" s="129" t="s">
        <v>3</v>
      </c>
      <c r="L20" s="130"/>
      <c r="M20" s="130"/>
      <c r="N20" s="130"/>
      <c r="O20" s="130"/>
      <c r="P20" s="130"/>
      <c r="Q20" s="131"/>
      <c r="R20" s="129" t="s">
        <v>18</v>
      </c>
      <c r="S20" s="130"/>
      <c r="T20" s="130"/>
      <c r="U20" s="130"/>
      <c r="V20" s="130"/>
      <c r="W20" s="130"/>
      <c r="X20" s="131"/>
      <c r="Y20" s="138" t="s">
        <v>19</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09"/>
      <c r="BJ20" s="110"/>
      <c r="BK20" s="111"/>
      <c r="BL20" s="66"/>
      <c r="BS20" s="36"/>
    </row>
    <row r="21" spans="1:144" ht="13.35"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3"/>
      <c r="BJ21" s="114"/>
      <c r="BK21" s="115"/>
      <c r="BL21" s="66"/>
      <c r="BS21" s="36"/>
    </row>
    <row r="22" spans="1:144" ht="13.35"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12"/>
      <c r="BC22" s="113"/>
      <c r="BD22" s="113"/>
      <c r="BE22" s="113"/>
      <c r="BF22" s="113"/>
      <c r="BG22" s="113"/>
      <c r="BH22" s="113"/>
      <c r="BI22" s="113"/>
      <c r="BJ22" s="114"/>
      <c r="BK22" s="115"/>
      <c r="BL22" s="66"/>
      <c r="BS22" s="36"/>
    </row>
    <row r="23" spans="1:144" ht="31.35"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20</v>
      </c>
      <c r="AN23" s="121"/>
      <c r="AO23" s="121"/>
      <c r="AP23" s="121"/>
      <c r="AQ23" s="121"/>
      <c r="AR23" s="121"/>
      <c r="AS23" s="122"/>
      <c r="AT23" s="120" t="s">
        <v>21</v>
      </c>
      <c r="AU23" s="121"/>
      <c r="AV23" s="121"/>
      <c r="AW23" s="121"/>
      <c r="AX23" s="121"/>
      <c r="AY23" s="121"/>
      <c r="AZ23" s="122"/>
      <c r="BA23" s="37"/>
      <c r="BB23" s="116"/>
      <c r="BC23" s="117"/>
      <c r="BD23" s="117"/>
      <c r="BE23" s="117"/>
      <c r="BF23" s="117"/>
      <c r="BG23" s="117"/>
      <c r="BH23" s="117"/>
      <c r="BI23" s="117"/>
      <c r="BJ23" s="118"/>
      <c r="BK23" s="119"/>
      <c r="BL23" s="66"/>
      <c r="BS23" s="36"/>
    </row>
    <row r="24" spans="1:144" ht="15.6" customHeight="1">
      <c r="A24" s="2"/>
      <c r="B24" s="2"/>
      <c r="C24" s="19"/>
      <c r="D24" s="147" t="s">
        <v>16</v>
      </c>
      <c r="E24" s="148"/>
      <c r="F24" s="148"/>
      <c r="G24" s="148"/>
      <c r="H24" s="148"/>
      <c r="I24" s="148"/>
      <c r="J24" s="149"/>
      <c r="K24" s="147" t="s">
        <v>16</v>
      </c>
      <c r="L24" s="148"/>
      <c r="M24" s="148"/>
      <c r="N24" s="148"/>
      <c r="O24" s="148"/>
      <c r="P24" s="148"/>
      <c r="Q24" s="149"/>
      <c r="R24" s="147" t="s">
        <v>16</v>
      </c>
      <c r="S24" s="148"/>
      <c r="T24" s="148"/>
      <c r="U24" s="148"/>
      <c r="V24" s="148"/>
      <c r="W24" s="148"/>
      <c r="X24" s="149"/>
      <c r="Y24" s="147" t="s">
        <v>16</v>
      </c>
      <c r="Z24" s="148"/>
      <c r="AA24" s="148"/>
      <c r="AB24" s="148"/>
      <c r="AC24" s="148"/>
      <c r="AD24" s="148"/>
      <c r="AE24" s="149"/>
      <c r="AF24" s="147" t="s">
        <v>16</v>
      </c>
      <c r="AG24" s="148"/>
      <c r="AH24" s="148"/>
      <c r="AI24" s="148"/>
      <c r="AJ24" s="148"/>
      <c r="AK24" s="148"/>
      <c r="AL24" s="149"/>
      <c r="AM24" s="147" t="s">
        <v>16</v>
      </c>
      <c r="AN24" s="148"/>
      <c r="AO24" s="148"/>
      <c r="AP24" s="148"/>
      <c r="AQ24" s="148"/>
      <c r="AR24" s="148"/>
      <c r="AS24" s="149"/>
      <c r="AT24" s="147" t="s">
        <v>16</v>
      </c>
      <c r="AU24" s="148"/>
      <c r="AV24" s="148"/>
      <c r="AW24" s="148"/>
      <c r="AX24" s="148"/>
      <c r="AY24" s="148"/>
      <c r="AZ24" s="149"/>
      <c r="BA24" s="37"/>
      <c r="BB24" s="153" t="s">
        <v>49</v>
      </c>
      <c r="BC24" s="154"/>
      <c r="BD24" s="154"/>
      <c r="BE24" s="154"/>
      <c r="BF24" s="154"/>
      <c r="BG24" s="154"/>
      <c r="BH24" s="154"/>
      <c r="BI24" s="154"/>
      <c r="BJ24" s="110"/>
      <c r="BK24" s="111"/>
      <c r="BL24" s="66"/>
      <c r="BS24" s="36"/>
    </row>
    <row r="25" spans="1:144"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48"/>
      <c r="BJ25" s="114"/>
      <c r="BK25" s="115"/>
      <c r="BL25" s="66"/>
      <c r="BS25" s="36"/>
    </row>
    <row r="26" spans="1:144"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1"/>
      <c r="BJ26" s="118"/>
      <c r="BK26" s="119"/>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144" ht="15.6" customHeight="1">
      <c r="A29" s="2"/>
      <c r="B29" s="2"/>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41"/>
    </row>
    <row r="30" spans="1:144"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5.6" customHeight="1">
      <c r="A31" s="5"/>
      <c r="B31" s="5"/>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15.6" customHeight="1">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5"/>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c r="C33" s="260" t="s">
        <v>33</v>
      </c>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0"/>
      <c r="AT33" s="260"/>
      <c r="AU33" s="260"/>
      <c r="AV33" s="260"/>
      <c r="AW33" s="260"/>
      <c r="AX33" s="260"/>
      <c r="AY33" s="260"/>
      <c r="AZ33" s="260"/>
      <c r="BA33" s="260"/>
      <c r="BB33" s="260"/>
      <c r="BC33" s="260"/>
      <c r="BD33" s="260"/>
      <c r="BE33" s="260"/>
      <c r="BF33" s="260"/>
      <c r="BG33" s="260"/>
      <c r="BH33" s="260"/>
      <c r="BI33" s="260"/>
      <c r="BJ33" s="260"/>
      <c r="BK33" s="260"/>
      <c r="BL33" s="260"/>
      <c r="BM33" s="260"/>
      <c r="BN33" s="260"/>
      <c r="BO33" s="260"/>
      <c r="BP33" s="260"/>
      <c r="BQ33" s="260"/>
      <c r="BR33" s="260"/>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1.95" customHeight="1">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260"/>
      <c r="AU34" s="260"/>
      <c r="AV34" s="260"/>
      <c r="AW34" s="260"/>
      <c r="AX34" s="260"/>
      <c r="AY34" s="260"/>
      <c r="AZ34" s="260"/>
      <c r="BA34" s="260"/>
      <c r="BB34" s="260"/>
      <c r="BC34" s="260"/>
      <c r="BD34" s="260"/>
      <c r="BE34" s="260"/>
      <c r="BF34" s="260"/>
      <c r="BG34" s="260"/>
      <c r="BH34" s="260"/>
      <c r="BI34" s="260"/>
      <c r="BJ34" s="260"/>
      <c r="BK34" s="260"/>
      <c r="BL34" s="260"/>
      <c r="BM34" s="260"/>
      <c r="BN34" s="260"/>
      <c r="BO34" s="260"/>
      <c r="BP34" s="260"/>
      <c r="BQ34" s="260"/>
      <c r="BR34" s="260"/>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21.95" customHeight="1">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260"/>
      <c r="BC35" s="260"/>
      <c r="BD35" s="260"/>
      <c r="BE35" s="260"/>
      <c r="BF35" s="260"/>
      <c r="BG35" s="260"/>
      <c r="BH35" s="260"/>
      <c r="BI35" s="260"/>
      <c r="BJ35" s="260"/>
      <c r="BK35" s="260"/>
      <c r="BL35" s="260"/>
      <c r="BM35" s="260"/>
      <c r="BN35" s="260"/>
      <c r="BO35" s="260"/>
      <c r="BP35" s="260"/>
      <c r="BQ35" s="260"/>
      <c r="BR35" s="260"/>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15.6" customHeight="1">
      <c r="C36" s="70"/>
      <c r="D36" s="71"/>
      <c r="E36" s="71"/>
      <c r="F36" s="71"/>
      <c r="G36" s="71"/>
      <c r="H36" s="71"/>
      <c r="I36" s="71"/>
      <c r="J36" s="71"/>
      <c r="K36" s="71"/>
      <c r="L36" s="71"/>
      <c r="M36" s="71"/>
      <c r="N36" s="71"/>
      <c r="O36" s="71"/>
      <c r="P36" s="71"/>
      <c r="Q36" s="71"/>
      <c r="R36" s="71"/>
      <c r="S36" s="71"/>
      <c r="T36" s="71"/>
      <c r="U36" s="71"/>
      <c r="V36" s="71"/>
      <c r="W36" s="71"/>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3"/>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18.95" customHeight="1">
      <c r="C37" s="74"/>
      <c r="D37" s="261" t="s">
        <v>52</v>
      </c>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262"/>
      <c r="AL37" s="262"/>
      <c r="AM37" s="262"/>
      <c r="AN37" s="262"/>
      <c r="AO37" s="262"/>
      <c r="AP37" s="262"/>
      <c r="AQ37" s="262"/>
      <c r="AR37" s="262"/>
      <c r="AS37" s="262"/>
      <c r="AT37" s="262"/>
      <c r="AU37" s="262"/>
      <c r="AV37" s="262"/>
      <c r="AW37" s="262"/>
      <c r="AX37" s="262"/>
      <c r="AY37" s="262"/>
      <c r="AZ37" s="262"/>
      <c r="BA37" s="262"/>
      <c r="BB37" s="262"/>
      <c r="BC37" s="262"/>
      <c r="BD37" s="262"/>
      <c r="BE37" s="262"/>
      <c r="BF37" s="262"/>
      <c r="BG37" s="262"/>
      <c r="BH37" s="262"/>
      <c r="BI37" s="262"/>
      <c r="BJ37" s="262"/>
      <c r="BK37" s="262"/>
      <c r="BL37" s="262"/>
      <c r="BM37" s="262"/>
      <c r="BN37" s="262"/>
      <c r="BO37" s="262"/>
      <c r="BP37" s="262"/>
      <c r="BQ37" s="263"/>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c r="C38" s="74"/>
      <c r="D38" s="264"/>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265"/>
      <c r="AL38" s="265"/>
      <c r="AM38" s="265"/>
      <c r="AN38" s="265"/>
      <c r="AO38" s="265"/>
      <c r="AP38" s="265"/>
      <c r="AQ38" s="265"/>
      <c r="AR38" s="265"/>
      <c r="AS38" s="265"/>
      <c r="AT38" s="265"/>
      <c r="AU38" s="265"/>
      <c r="AV38" s="265"/>
      <c r="AW38" s="265"/>
      <c r="AX38" s="265"/>
      <c r="AY38" s="265"/>
      <c r="AZ38" s="265"/>
      <c r="BA38" s="265"/>
      <c r="BB38" s="265"/>
      <c r="BC38" s="265"/>
      <c r="BD38" s="265"/>
      <c r="BE38" s="265"/>
      <c r="BF38" s="265"/>
      <c r="BG38" s="265"/>
      <c r="BH38" s="265"/>
      <c r="BI38" s="265"/>
      <c r="BJ38" s="265"/>
      <c r="BK38" s="265"/>
      <c r="BL38" s="265"/>
      <c r="BM38" s="265"/>
      <c r="BN38" s="265"/>
      <c r="BO38" s="265"/>
      <c r="BP38" s="265"/>
      <c r="BQ38" s="266"/>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264"/>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265"/>
      <c r="AL39" s="265"/>
      <c r="AM39" s="265"/>
      <c r="AN39" s="265"/>
      <c r="AO39" s="265"/>
      <c r="AP39" s="265"/>
      <c r="AQ39" s="265"/>
      <c r="AR39" s="265"/>
      <c r="AS39" s="265"/>
      <c r="AT39" s="265"/>
      <c r="AU39" s="265"/>
      <c r="AV39" s="265"/>
      <c r="AW39" s="265"/>
      <c r="AX39" s="265"/>
      <c r="AY39" s="265"/>
      <c r="AZ39" s="265"/>
      <c r="BA39" s="265"/>
      <c r="BB39" s="265"/>
      <c r="BC39" s="265"/>
      <c r="BD39" s="265"/>
      <c r="BE39" s="265"/>
      <c r="BF39" s="265"/>
      <c r="BG39" s="265"/>
      <c r="BH39" s="265"/>
      <c r="BI39" s="265"/>
      <c r="BJ39" s="265"/>
      <c r="BK39" s="265"/>
      <c r="BL39" s="265"/>
      <c r="BM39" s="265"/>
      <c r="BN39" s="265"/>
      <c r="BO39" s="265"/>
      <c r="BP39" s="265"/>
      <c r="BQ39" s="266"/>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264"/>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265"/>
      <c r="AL40" s="265"/>
      <c r="AM40" s="265"/>
      <c r="AN40" s="265"/>
      <c r="AO40" s="265"/>
      <c r="AP40" s="265"/>
      <c r="AQ40" s="265"/>
      <c r="AR40" s="265"/>
      <c r="AS40" s="265"/>
      <c r="AT40" s="265"/>
      <c r="AU40" s="265"/>
      <c r="AV40" s="265"/>
      <c r="AW40" s="265"/>
      <c r="AX40" s="265"/>
      <c r="AY40" s="265"/>
      <c r="AZ40" s="265"/>
      <c r="BA40" s="265"/>
      <c r="BB40" s="265"/>
      <c r="BC40" s="265"/>
      <c r="BD40" s="265"/>
      <c r="BE40" s="265"/>
      <c r="BF40" s="265"/>
      <c r="BG40" s="265"/>
      <c r="BH40" s="265"/>
      <c r="BI40" s="265"/>
      <c r="BJ40" s="265"/>
      <c r="BK40" s="265"/>
      <c r="BL40" s="265"/>
      <c r="BM40" s="265"/>
      <c r="BN40" s="265"/>
      <c r="BO40" s="265"/>
      <c r="BP40" s="265"/>
      <c r="BQ40" s="266"/>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264"/>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5"/>
      <c r="AP41" s="265"/>
      <c r="AQ41" s="265"/>
      <c r="AR41" s="265"/>
      <c r="AS41" s="265"/>
      <c r="AT41" s="265"/>
      <c r="AU41" s="265"/>
      <c r="AV41" s="265"/>
      <c r="AW41" s="265"/>
      <c r="AX41" s="265"/>
      <c r="AY41" s="265"/>
      <c r="AZ41" s="265"/>
      <c r="BA41" s="265"/>
      <c r="BB41" s="265"/>
      <c r="BC41" s="265"/>
      <c r="BD41" s="265"/>
      <c r="BE41" s="265"/>
      <c r="BF41" s="265"/>
      <c r="BG41" s="265"/>
      <c r="BH41" s="265"/>
      <c r="BI41" s="265"/>
      <c r="BJ41" s="265"/>
      <c r="BK41" s="265"/>
      <c r="BL41" s="265"/>
      <c r="BM41" s="265"/>
      <c r="BN41" s="265"/>
      <c r="BO41" s="265"/>
      <c r="BP41" s="265"/>
      <c r="BQ41" s="266"/>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264"/>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265"/>
      <c r="AL42" s="265"/>
      <c r="AM42" s="265"/>
      <c r="AN42" s="265"/>
      <c r="AO42" s="265"/>
      <c r="AP42" s="265"/>
      <c r="AQ42" s="265"/>
      <c r="AR42" s="265"/>
      <c r="AS42" s="265"/>
      <c r="AT42" s="265"/>
      <c r="AU42" s="265"/>
      <c r="AV42" s="265"/>
      <c r="AW42" s="265"/>
      <c r="AX42" s="265"/>
      <c r="AY42" s="265"/>
      <c r="AZ42" s="265"/>
      <c r="BA42" s="265"/>
      <c r="BB42" s="265"/>
      <c r="BC42" s="265"/>
      <c r="BD42" s="265"/>
      <c r="BE42" s="265"/>
      <c r="BF42" s="265"/>
      <c r="BG42" s="265"/>
      <c r="BH42" s="265"/>
      <c r="BI42" s="265"/>
      <c r="BJ42" s="265"/>
      <c r="BK42" s="265"/>
      <c r="BL42" s="265"/>
      <c r="BM42" s="265"/>
      <c r="BN42" s="265"/>
      <c r="BO42" s="265"/>
      <c r="BP42" s="265"/>
      <c r="BQ42" s="266"/>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264"/>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265"/>
      <c r="AQ43" s="265"/>
      <c r="AR43" s="265"/>
      <c r="AS43" s="265"/>
      <c r="AT43" s="265"/>
      <c r="AU43" s="265"/>
      <c r="AV43" s="265"/>
      <c r="AW43" s="265"/>
      <c r="AX43" s="265"/>
      <c r="AY43" s="265"/>
      <c r="AZ43" s="265"/>
      <c r="BA43" s="265"/>
      <c r="BB43" s="265"/>
      <c r="BC43" s="265"/>
      <c r="BD43" s="265"/>
      <c r="BE43" s="265"/>
      <c r="BF43" s="265"/>
      <c r="BG43" s="265"/>
      <c r="BH43" s="265"/>
      <c r="BI43" s="265"/>
      <c r="BJ43" s="265"/>
      <c r="BK43" s="265"/>
      <c r="BL43" s="265"/>
      <c r="BM43" s="265"/>
      <c r="BN43" s="265"/>
      <c r="BO43" s="265"/>
      <c r="BP43" s="265"/>
      <c r="BQ43" s="266"/>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264"/>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65"/>
      <c r="AR44" s="265"/>
      <c r="AS44" s="265"/>
      <c r="AT44" s="265"/>
      <c r="AU44" s="265"/>
      <c r="AV44" s="265"/>
      <c r="AW44" s="265"/>
      <c r="AX44" s="265"/>
      <c r="AY44" s="265"/>
      <c r="AZ44" s="265"/>
      <c r="BA44" s="265"/>
      <c r="BB44" s="265"/>
      <c r="BC44" s="265"/>
      <c r="BD44" s="265"/>
      <c r="BE44" s="265"/>
      <c r="BF44" s="265"/>
      <c r="BG44" s="265"/>
      <c r="BH44" s="265"/>
      <c r="BI44" s="265"/>
      <c r="BJ44" s="265"/>
      <c r="BK44" s="265"/>
      <c r="BL44" s="265"/>
      <c r="BM44" s="265"/>
      <c r="BN44" s="265"/>
      <c r="BO44" s="265"/>
      <c r="BP44" s="265"/>
      <c r="BQ44" s="266"/>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264"/>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265"/>
      <c r="AR45" s="265"/>
      <c r="AS45" s="265"/>
      <c r="AT45" s="265"/>
      <c r="AU45" s="265"/>
      <c r="AV45" s="265"/>
      <c r="AW45" s="265"/>
      <c r="AX45" s="265"/>
      <c r="AY45" s="265"/>
      <c r="AZ45" s="265"/>
      <c r="BA45" s="265"/>
      <c r="BB45" s="265"/>
      <c r="BC45" s="265"/>
      <c r="BD45" s="265"/>
      <c r="BE45" s="265"/>
      <c r="BF45" s="265"/>
      <c r="BG45" s="265"/>
      <c r="BH45" s="265"/>
      <c r="BI45" s="265"/>
      <c r="BJ45" s="265"/>
      <c r="BK45" s="265"/>
      <c r="BL45" s="265"/>
      <c r="BM45" s="265"/>
      <c r="BN45" s="265"/>
      <c r="BO45" s="265"/>
      <c r="BP45" s="265"/>
      <c r="BQ45" s="266"/>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264"/>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5"/>
      <c r="AL46" s="265"/>
      <c r="AM46" s="265"/>
      <c r="AN46" s="265"/>
      <c r="AO46" s="265"/>
      <c r="AP46" s="265"/>
      <c r="AQ46" s="265"/>
      <c r="AR46" s="265"/>
      <c r="AS46" s="265"/>
      <c r="AT46" s="265"/>
      <c r="AU46" s="265"/>
      <c r="AV46" s="265"/>
      <c r="AW46" s="265"/>
      <c r="AX46" s="265"/>
      <c r="AY46" s="265"/>
      <c r="AZ46" s="265"/>
      <c r="BA46" s="265"/>
      <c r="BB46" s="265"/>
      <c r="BC46" s="265"/>
      <c r="BD46" s="265"/>
      <c r="BE46" s="265"/>
      <c r="BF46" s="265"/>
      <c r="BG46" s="265"/>
      <c r="BH46" s="265"/>
      <c r="BI46" s="265"/>
      <c r="BJ46" s="265"/>
      <c r="BK46" s="265"/>
      <c r="BL46" s="265"/>
      <c r="BM46" s="265"/>
      <c r="BN46" s="265"/>
      <c r="BO46" s="265"/>
      <c r="BP46" s="265"/>
      <c r="BQ46" s="266"/>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264"/>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c r="AS47" s="265"/>
      <c r="AT47" s="265"/>
      <c r="AU47" s="265"/>
      <c r="AV47" s="265"/>
      <c r="AW47" s="265"/>
      <c r="AX47" s="265"/>
      <c r="AY47" s="265"/>
      <c r="AZ47" s="265"/>
      <c r="BA47" s="265"/>
      <c r="BB47" s="265"/>
      <c r="BC47" s="265"/>
      <c r="BD47" s="265"/>
      <c r="BE47" s="265"/>
      <c r="BF47" s="265"/>
      <c r="BG47" s="265"/>
      <c r="BH47" s="265"/>
      <c r="BI47" s="265"/>
      <c r="BJ47" s="265"/>
      <c r="BK47" s="265"/>
      <c r="BL47" s="265"/>
      <c r="BM47" s="265"/>
      <c r="BN47" s="265"/>
      <c r="BO47" s="265"/>
      <c r="BP47" s="265"/>
      <c r="BQ47" s="266"/>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264"/>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265"/>
      <c r="AL48" s="265"/>
      <c r="AM48" s="265"/>
      <c r="AN48" s="265"/>
      <c r="AO48" s="265"/>
      <c r="AP48" s="265"/>
      <c r="AQ48" s="265"/>
      <c r="AR48" s="265"/>
      <c r="AS48" s="265"/>
      <c r="AT48" s="265"/>
      <c r="AU48" s="265"/>
      <c r="AV48" s="265"/>
      <c r="AW48" s="265"/>
      <c r="AX48" s="265"/>
      <c r="AY48" s="265"/>
      <c r="AZ48" s="265"/>
      <c r="BA48" s="265"/>
      <c r="BB48" s="265"/>
      <c r="BC48" s="265"/>
      <c r="BD48" s="265"/>
      <c r="BE48" s="265"/>
      <c r="BF48" s="265"/>
      <c r="BG48" s="265"/>
      <c r="BH48" s="265"/>
      <c r="BI48" s="265"/>
      <c r="BJ48" s="265"/>
      <c r="BK48" s="265"/>
      <c r="BL48" s="265"/>
      <c r="BM48" s="265"/>
      <c r="BN48" s="265"/>
      <c r="BO48" s="265"/>
      <c r="BP48" s="265"/>
      <c r="BQ48" s="266"/>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264"/>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265"/>
      <c r="AL49" s="265"/>
      <c r="AM49" s="265"/>
      <c r="AN49" s="265"/>
      <c r="AO49" s="265"/>
      <c r="AP49" s="265"/>
      <c r="AQ49" s="265"/>
      <c r="AR49" s="265"/>
      <c r="AS49" s="265"/>
      <c r="AT49" s="265"/>
      <c r="AU49" s="265"/>
      <c r="AV49" s="265"/>
      <c r="AW49" s="265"/>
      <c r="AX49" s="265"/>
      <c r="AY49" s="265"/>
      <c r="AZ49" s="265"/>
      <c r="BA49" s="265"/>
      <c r="BB49" s="265"/>
      <c r="BC49" s="265"/>
      <c r="BD49" s="265"/>
      <c r="BE49" s="265"/>
      <c r="BF49" s="265"/>
      <c r="BG49" s="265"/>
      <c r="BH49" s="265"/>
      <c r="BI49" s="265"/>
      <c r="BJ49" s="265"/>
      <c r="BK49" s="265"/>
      <c r="BL49" s="265"/>
      <c r="BM49" s="265"/>
      <c r="BN49" s="265"/>
      <c r="BO49" s="265"/>
      <c r="BP49" s="265"/>
      <c r="BQ49" s="266"/>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264"/>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265"/>
      <c r="AL50" s="265"/>
      <c r="AM50" s="265"/>
      <c r="AN50" s="265"/>
      <c r="AO50" s="265"/>
      <c r="AP50" s="265"/>
      <c r="AQ50" s="265"/>
      <c r="AR50" s="265"/>
      <c r="AS50" s="265"/>
      <c r="AT50" s="265"/>
      <c r="AU50" s="265"/>
      <c r="AV50" s="265"/>
      <c r="AW50" s="265"/>
      <c r="AX50" s="265"/>
      <c r="AY50" s="265"/>
      <c r="AZ50" s="265"/>
      <c r="BA50" s="265"/>
      <c r="BB50" s="265"/>
      <c r="BC50" s="265"/>
      <c r="BD50" s="265"/>
      <c r="BE50" s="265"/>
      <c r="BF50" s="265"/>
      <c r="BG50" s="265"/>
      <c r="BH50" s="265"/>
      <c r="BI50" s="265"/>
      <c r="BJ50" s="265"/>
      <c r="BK50" s="265"/>
      <c r="BL50" s="265"/>
      <c r="BM50" s="265"/>
      <c r="BN50" s="265"/>
      <c r="BO50" s="265"/>
      <c r="BP50" s="265"/>
      <c r="BQ50" s="266"/>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264"/>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265"/>
      <c r="AL51" s="265"/>
      <c r="AM51" s="265"/>
      <c r="AN51" s="265"/>
      <c r="AO51" s="265"/>
      <c r="AP51" s="265"/>
      <c r="AQ51" s="265"/>
      <c r="AR51" s="265"/>
      <c r="AS51" s="265"/>
      <c r="AT51" s="265"/>
      <c r="AU51" s="265"/>
      <c r="AV51" s="265"/>
      <c r="AW51" s="265"/>
      <c r="AX51" s="265"/>
      <c r="AY51" s="265"/>
      <c r="AZ51" s="265"/>
      <c r="BA51" s="265"/>
      <c r="BB51" s="265"/>
      <c r="BC51" s="265"/>
      <c r="BD51" s="265"/>
      <c r="BE51" s="265"/>
      <c r="BF51" s="265"/>
      <c r="BG51" s="265"/>
      <c r="BH51" s="265"/>
      <c r="BI51" s="265"/>
      <c r="BJ51" s="265"/>
      <c r="BK51" s="265"/>
      <c r="BL51" s="265"/>
      <c r="BM51" s="265"/>
      <c r="BN51" s="265"/>
      <c r="BO51" s="265"/>
      <c r="BP51" s="265"/>
      <c r="BQ51" s="266"/>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264"/>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265"/>
      <c r="AL52" s="265"/>
      <c r="AM52" s="265"/>
      <c r="AN52" s="265"/>
      <c r="AO52" s="265"/>
      <c r="AP52" s="265"/>
      <c r="AQ52" s="265"/>
      <c r="AR52" s="265"/>
      <c r="AS52" s="265"/>
      <c r="AT52" s="265"/>
      <c r="AU52" s="265"/>
      <c r="AV52" s="265"/>
      <c r="AW52" s="265"/>
      <c r="AX52" s="265"/>
      <c r="AY52" s="265"/>
      <c r="AZ52" s="265"/>
      <c r="BA52" s="265"/>
      <c r="BB52" s="265"/>
      <c r="BC52" s="265"/>
      <c r="BD52" s="265"/>
      <c r="BE52" s="265"/>
      <c r="BF52" s="265"/>
      <c r="BG52" s="265"/>
      <c r="BH52" s="265"/>
      <c r="BI52" s="265"/>
      <c r="BJ52" s="265"/>
      <c r="BK52" s="265"/>
      <c r="BL52" s="265"/>
      <c r="BM52" s="265"/>
      <c r="BN52" s="265"/>
      <c r="BO52" s="265"/>
      <c r="BP52" s="265"/>
      <c r="BQ52" s="266"/>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C53" s="74"/>
      <c r="D53" s="264"/>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265"/>
      <c r="AL53" s="265"/>
      <c r="AM53" s="265"/>
      <c r="AN53" s="265"/>
      <c r="AO53" s="265"/>
      <c r="AP53" s="265"/>
      <c r="AQ53" s="265"/>
      <c r="AR53" s="265"/>
      <c r="AS53" s="265"/>
      <c r="AT53" s="265"/>
      <c r="AU53" s="265"/>
      <c r="AV53" s="265"/>
      <c r="AW53" s="265"/>
      <c r="AX53" s="265"/>
      <c r="AY53" s="265"/>
      <c r="AZ53" s="265"/>
      <c r="BA53" s="265"/>
      <c r="BB53" s="265"/>
      <c r="BC53" s="265"/>
      <c r="BD53" s="265"/>
      <c r="BE53" s="265"/>
      <c r="BF53" s="265"/>
      <c r="BG53" s="265"/>
      <c r="BH53" s="265"/>
      <c r="BI53" s="265"/>
      <c r="BJ53" s="265"/>
      <c r="BK53" s="265"/>
      <c r="BL53" s="265"/>
      <c r="BM53" s="265"/>
      <c r="BN53" s="265"/>
      <c r="BO53" s="265"/>
      <c r="BP53" s="265"/>
      <c r="BQ53" s="266"/>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45" customHeight="1">
      <c r="C54" s="74"/>
      <c r="D54" s="264"/>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265"/>
      <c r="AL54" s="265"/>
      <c r="AM54" s="265"/>
      <c r="AN54" s="265"/>
      <c r="AO54" s="265"/>
      <c r="AP54" s="265"/>
      <c r="AQ54" s="265"/>
      <c r="AR54" s="265"/>
      <c r="AS54" s="265"/>
      <c r="AT54" s="265"/>
      <c r="AU54" s="265"/>
      <c r="AV54" s="265"/>
      <c r="AW54" s="265"/>
      <c r="AX54" s="265"/>
      <c r="AY54" s="265"/>
      <c r="AZ54" s="265"/>
      <c r="BA54" s="265"/>
      <c r="BB54" s="265"/>
      <c r="BC54" s="265"/>
      <c r="BD54" s="265"/>
      <c r="BE54" s="265"/>
      <c r="BF54" s="265"/>
      <c r="BG54" s="265"/>
      <c r="BH54" s="265"/>
      <c r="BI54" s="265"/>
      <c r="BJ54" s="265"/>
      <c r="BK54" s="265"/>
      <c r="BL54" s="265"/>
      <c r="BM54" s="265"/>
      <c r="BN54" s="265"/>
      <c r="BO54" s="265"/>
      <c r="BP54" s="265"/>
      <c r="BQ54" s="266"/>
      <c r="BR54" s="75"/>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23.45" customHeight="1">
      <c r="B55" s="5"/>
      <c r="C55" s="74"/>
      <c r="D55" s="267"/>
      <c r="E55" s="268"/>
      <c r="F55" s="268"/>
      <c r="G55" s="268"/>
      <c r="H55" s="268"/>
      <c r="I55" s="268"/>
      <c r="J55" s="268"/>
      <c r="K55" s="268"/>
      <c r="L55" s="268"/>
      <c r="M55" s="268"/>
      <c r="N55" s="268"/>
      <c r="O55" s="268"/>
      <c r="P55" s="268"/>
      <c r="Q55" s="268"/>
      <c r="R55" s="268"/>
      <c r="S55" s="268"/>
      <c r="T55" s="268"/>
      <c r="U55" s="268"/>
      <c r="V55" s="268"/>
      <c r="W55" s="268"/>
      <c r="X55" s="268"/>
      <c r="Y55" s="268"/>
      <c r="Z55" s="268"/>
      <c r="AA55" s="268"/>
      <c r="AB55" s="268"/>
      <c r="AC55" s="268"/>
      <c r="AD55" s="268"/>
      <c r="AE55" s="268"/>
      <c r="AF55" s="268"/>
      <c r="AG55" s="268"/>
      <c r="AH55" s="268"/>
      <c r="AI55" s="268"/>
      <c r="AJ55" s="268"/>
      <c r="AK55" s="268"/>
      <c r="AL55" s="268"/>
      <c r="AM55" s="268"/>
      <c r="AN55" s="268"/>
      <c r="AO55" s="268"/>
      <c r="AP55" s="268"/>
      <c r="AQ55" s="268"/>
      <c r="AR55" s="268"/>
      <c r="AS55" s="268"/>
      <c r="AT55" s="268"/>
      <c r="AU55" s="268"/>
      <c r="AV55" s="268"/>
      <c r="AW55" s="268"/>
      <c r="AX55" s="268"/>
      <c r="AY55" s="268"/>
      <c r="AZ55" s="268"/>
      <c r="BA55" s="268"/>
      <c r="BB55" s="268"/>
      <c r="BC55" s="268"/>
      <c r="BD55" s="268"/>
      <c r="BE55" s="268"/>
      <c r="BF55" s="268"/>
      <c r="BG55" s="268"/>
      <c r="BH55" s="268"/>
      <c r="BI55" s="268"/>
      <c r="BJ55" s="268"/>
      <c r="BK55" s="268"/>
      <c r="BL55" s="268"/>
      <c r="BM55" s="268"/>
      <c r="BN55" s="268"/>
      <c r="BO55" s="268"/>
      <c r="BP55" s="268"/>
      <c r="BQ55" s="269"/>
      <c r="BR55" s="5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C56" s="76"/>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c r="BG56" s="77"/>
      <c r="BH56" s="77"/>
      <c r="BI56" s="77"/>
      <c r="BJ56" s="77"/>
      <c r="BK56" s="77"/>
      <c r="BL56" s="77"/>
      <c r="BM56" s="77"/>
      <c r="BN56" s="77"/>
      <c r="BO56" s="77"/>
      <c r="BP56" s="77"/>
      <c r="BQ56" s="77"/>
      <c r="BR56" s="78"/>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3:BR35"/>
    <mergeCell ref="D37:BQ55"/>
    <mergeCell ref="AT24:AZ26"/>
    <mergeCell ref="BB24:BK26"/>
    <mergeCell ref="D24:J26"/>
    <mergeCell ref="K24:Q26"/>
    <mergeCell ref="R24:X26"/>
    <mergeCell ref="Y24:AE26"/>
    <mergeCell ref="AF24:AL26"/>
    <mergeCell ref="AM24:AS26"/>
  </mergeCells>
  <phoneticPr fontId="2"/>
  <conditionalFormatting sqref="A28:BC28 BS28:XFD28 BE28:BJ28">
    <cfRule type="expression" dxfId="5" priority="2">
      <formula>$BB$25="○"</formula>
    </cfRule>
  </conditionalFormatting>
  <conditionalFormatting sqref="BD28">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1172C-27E4-4705-BBAB-EB5084093DEB}">
  <sheetPr>
    <pageSetUpPr fitToPage="1"/>
  </sheetPr>
  <dimension ref="A1:EN81"/>
  <sheetViews>
    <sheetView showZeros="0" view="pageBreakPreview" zoomScale="60" zoomScaleNormal="55" workbookViewId="0">
      <selection activeCell="CA49" sqref="CA49:CB4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5" t="s">
        <v>17</v>
      </c>
      <c r="D8" s="86"/>
      <c r="E8" s="86"/>
      <c r="F8" s="86"/>
      <c r="G8" s="86"/>
      <c r="H8" s="86"/>
      <c r="I8" s="86"/>
      <c r="J8" s="86"/>
      <c r="K8" s="86"/>
      <c r="L8" s="86"/>
      <c r="M8" s="86"/>
      <c r="N8" s="86"/>
      <c r="O8" s="86"/>
      <c r="P8" s="86"/>
      <c r="Q8" s="86"/>
      <c r="R8" s="86"/>
      <c r="S8" s="86"/>
      <c r="T8" s="86"/>
      <c r="U8" s="87" t="s">
        <v>29</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8"/>
      <c r="BF8" s="89"/>
      <c r="BG8" s="85" t="s">
        <v>30</v>
      </c>
      <c r="BH8" s="98"/>
      <c r="BI8" s="98"/>
      <c r="BJ8" s="98"/>
      <c r="BK8" s="98"/>
      <c r="BL8" s="98"/>
      <c r="BM8" s="98"/>
      <c r="BN8" s="98"/>
      <c r="BO8" s="98"/>
      <c r="BP8" s="98"/>
      <c r="BQ8" s="98"/>
      <c r="BR8" s="6"/>
      <c r="BS8" s="4"/>
    </row>
    <row r="9" spans="3:71" s="2" customFormat="1" ht="15.6" customHeight="1">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2"/>
      <c r="BF9" s="93"/>
      <c r="BG9" s="98"/>
      <c r="BH9" s="98"/>
      <c r="BI9" s="98"/>
      <c r="BJ9" s="98"/>
      <c r="BK9" s="98"/>
      <c r="BL9" s="98"/>
      <c r="BM9" s="98"/>
      <c r="BN9" s="98"/>
      <c r="BO9" s="98"/>
      <c r="BP9" s="98"/>
      <c r="BQ9" s="98"/>
      <c r="BR9" s="6"/>
      <c r="BS9" s="4"/>
    </row>
    <row r="10" spans="3:71" s="2" customFormat="1" ht="15.6" customHeight="1">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98"/>
      <c r="BH10" s="98"/>
      <c r="BI10" s="98"/>
      <c r="BJ10" s="98"/>
      <c r="BK10" s="98"/>
      <c r="BL10" s="98"/>
      <c r="BM10" s="98"/>
      <c r="BN10" s="98"/>
      <c r="BO10" s="98"/>
      <c r="BP10" s="98"/>
      <c r="BQ10" s="98"/>
      <c r="BR10" s="6"/>
      <c r="BS10"/>
    </row>
    <row r="11" spans="3:71" s="2" customFormat="1" ht="15.6" customHeight="1">
      <c r="C11" s="99" t="str">
        <f>IF(COUNTIF([3]回答表!K16,"*")&gt;0,[3]回答表!K16,"")</f>
        <v>射水市</v>
      </c>
      <c r="D11" s="86"/>
      <c r="E11" s="86"/>
      <c r="F11" s="86"/>
      <c r="G11" s="86"/>
      <c r="H11" s="86"/>
      <c r="I11" s="86"/>
      <c r="J11" s="86"/>
      <c r="K11" s="86"/>
      <c r="L11" s="86"/>
      <c r="M11" s="86"/>
      <c r="N11" s="86"/>
      <c r="O11" s="86"/>
      <c r="P11" s="86"/>
      <c r="Q11" s="86"/>
      <c r="R11" s="86"/>
      <c r="S11" s="86"/>
      <c r="T11" s="86"/>
      <c r="U11" s="100" t="str">
        <f>IF(COUNTIF([3]回答表!F18,"*")&gt;0,[3]回答表!F18,"")</f>
        <v>下水道事業</v>
      </c>
      <c r="V11" s="101"/>
      <c r="W11" s="101"/>
      <c r="X11" s="101"/>
      <c r="Y11" s="101"/>
      <c r="Z11" s="101"/>
      <c r="AA11" s="101"/>
      <c r="AB11" s="101"/>
      <c r="AC11" s="101"/>
      <c r="AD11" s="101"/>
      <c r="AE11" s="101"/>
      <c r="AF11" s="88"/>
      <c r="AG11" s="88"/>
      <c r="AH11" s="88"/>
      <c r="AI11" s="88"/>
      <c r="AJ11" s="88"/>
      <c r="AK11" s="88"/>
      <c r="AL11" s="88"/>
      <c r="AM11" s="88"/>
      <c r="AN11" s="89"/>
      <c r="AO11" s="106" t="str">
        <f>IF(COUNTIF([3]回答表!W18,"*")&gt;0,[3]回答表!W18,"")</f>
        <v>農業集落排水施設</v>
      </c>
      <c r="AP11" s="88"/>
      <c r="AQ11" s="88"/>
      <c r="AR11" s="88"/>
      <c r="AS11" s="88"/>
      <c r="AT11" s="88"/>
      <c r="AU11" s="88"/>
      <c r="AV11" s="88"/>
      <c r="AW11" s="88"/>
      <c r="AX11" s="88"/>
      <c r="AY11" s="88"/>
      <c r="AZ11" s="88"/>
      <c r="BA11" s="88"/>
      <c r="BB11" s="88"/>
      <c r="BC11" s="88"/>
      <c r="BD11" s="88"/>
      <c r="BE11" s="88"/>
      <c r="BF11" s="89"/>
      <c r="BG11" s="99" t="str">
        <f>IF(COUNTIF([3]回答表!F20,"*")&gt;0,[3]回答表!F20,"")</f>
        <v>ー</v>
      </c>
      <c r="BH11" s="107"/>
      <c r="BI11" s="107"/>
      <c r="BJ11" s="107"/>
      <c r="BK11" s="107"/>
      <c r="BL11" s="107"/>
      <c r="BM11" s="107"/>
      <c r="BN11" s="107"/>
      <c r="BO11" s="107"/>
      <c r="BP11" s="107"/>
      <c r="BQ11" s="107"/>
      <c r="BR11" s="7"/>
      <c r="BS11"/>
    </row>
    <row r="12" spans="3:71" s="2" customFormat="1" ht="15.6" customHeight="1">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2"/>
      <c r="BF12" s="93"/>
      <c r="BG12" s="107"/>
      <c r="BH12" s="107"/>
      <c r="BI12" s="107"/>
      <c r="BJ12" s="107"/>
      <c r="BK12" s="107"/>
      <c r="BL12" s="107"/>
      <c r="BM12" s="107"/>
      <c r="BN12" s="107"/>
      <c r="BO12" s="107"/>
      <c r="BP12" s="107"/>
      <c r="BQ12" s="107"/>
      <c r="BR12" s="7"/>
      <c r="BS12"/>
    </row>
    <row r="13" spans="3:71" s="2" customFormat="1" ht="15.6" customHeight="1">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07"/>
      <c r="BH13" s="107"/>
      <c r="BI13" s="107"/>
      <c r="BJ13" s="107"/>
      <c r="BK13" s="107"/>
      <c r="BL13" s="107"/>
      <c r="BM13" s="107"/>
      <c r="BN13" s="107"/>
      <c r="BO13" s="107"/>
      <c r="BP13" s="107"/>
      <c r="BQ13" s="10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23" t="s">
        <v>31</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5"/>
      <c r="BB18" s="65"/>
      <c r="BC18" s="65"/>
      <c r="BD18" s="65"/>
      <c r="BE18" s="65"/>
      <c r="BF18" s="65"/>
      <c r="BG18" s="65"/>
      <c r="BH18" s="65"/>
      <c r="BI18" s="65"/>
      <c r="BJ18" s="65"/>
      <c r="BK18" s="65"/>
      <c r="BL18" s="66"/>
      <c r="BS18" s="18"/>
    </row>
    <row r="19" spans="1:84"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5"/>
      <c r="BB19" s="65"/>
      <c r="BC19" s="65"/>
      <c r="BD19" s="65"/>
      <c r="BE19" s="65"/>
      <c r="BF19" s="65"/>
      <c r="BG19" s="65"/>
      <c r="BH19" s="65"/>
      <c r="BI19" s="65"/>
      <c r="BJ19" s="65"/>
      <c r="BK19" s="65"/>
      <c r="BL19" s="66"/>
      <c r="BS19" s="18"/>
    </row>
    <row r="20" spans="1:84" ht="13.35" customHeight="1">
      <c r="A20" s="2"/>
      <c r="B20" s="2"/>
      <c r="C20" s="19"/>
      <c r="D20" s="129" t="s">
        <v>2</v>
      </c>
      <c r="E20" s="130"/>
      <c r="F20" s="130"/>
      <c r="G20" s="130"/>
      <c r="H20" s="130"/>
      <c r="I20" s="130"/>
      <c r="J20" s="131"/>
      <c r="K20" s="129" t="s">
        <v>3</v>
      </c>
      <c r="L20" s="130"/>
      <c r="M20" s="130"/>
      <c r="N20" s="130"/>
      <c r="O20" s="130"/>
      <c r="P20" s="130"/>
      <c r="Q20" s="131"/>
      <c r="R20" s="129" t="s">
        <v>18</v>
      </c>
      <c r="S20" s="130"/>
      <c r="T20" s="130"/>
      <c r="U20" s="130"/>
      <c r="V20" s="130"/>
      <c r="W20" s="130"/>
      <c r="X20" s="131"/>
      <c r="Y20" s="138" t="s">
        <v>19</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09"/>
      <c r="BJ20" s="110"/>
      <c r="BK20" s="111"/>
      <c r="BL20" s="66"/>
      <c r="BS20" s="36"/>
    </row>
    <row r="21" spans="1:84" ht="13.35"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3"/>
      <c r="BJ21" s="114"/>
      <c r="BK21" s="115"/>
      <c r="BL21" s="66"/>
      <c r="BS21" s="36"/>
    </row>
    <row r="22" spans="1:84" ht="13.35"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12"/>
      <c r="BC22" s="113"/>
      <c r="BD22" s="113"/>
      <c r="BE22" s="113"/>
      <c r="BF22" s="113"/>
      <c r="BG22" s="113"/>
      <c r="BH22" s="113"/>
      <c r="BI22" s="113"/>
      <c r="BJ22" s="114"/>
      <c r="BK22" s="115"/>
      <c r="BL22" s="66"/>
      <c r="BS22" s="36"/>
    </row>
    <row r="23" spans="1:84" ht="31.35"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20</v>
      </c>
      <c r="AN23" s="121"/>
      <c r="AO23" s="121"/>
      <c r="AP23" s="121"/>
      <c r="AQ23" s="121"/>
      <c r="AR23" s="121"/>
      <c r="AS23" s="122"/>
      <c r="AT23" s="120" t="s">
        <v>21</v>
      </c>
      <c r="AU23" s="121"/>
      <c r="AV23" s="121"/>
      <c r="AW23" s="121"/>
      <c r="AX23" s="121"/>
      <c r="AY23" s="121"/>
      <c r="AZ23" s="122"/>
      <c r="BA23" s="37"/>
      <c r="BB23" s="116"/>
      <c r="BC23" s="117"/>
      <c r="BD23" s="117"/>
      <c r="BE23" s="117"/>
      <c r="BF23" s="117"/>
      <c r="BG23" s="117"/>
      <c r="BH23" s="117"/>
      <c r="BI23" s="117"/>
      <c r="BJ23" s="118"/>
      <c r="BK23" s="119"/>
      <c r="BL23" s="66"/>
      <c r="BS23" s="36"/>
    </row>
    <row r="24" spans="1:84" ht="15.6" customHeight="1">
      <c r="A24" s="2"/>
      <c r="B24" s="2"/>
      <c r="C24" s="19"/>
      <c r="D24" s="147" t="str">
        <f>IF([3]回答表!R49="●","●","")</f>
        <v>●</v>
      </c>
      <c r="E24" s="148"/>
      <c r="F24" s="148"/>
      <c r="G24" s="148"/>
      <c r="H24" s="148"/>
      <c r="I24" s="148"/>
      <c r="J24" s="149"/>
      <c r="K24" s="147" t="str">
        <f>IF([3]回答表!R50="●","●","")</f>
        <v/>
      </c>
      <c r="L24" s="148"/>
      <c r="M24" s="148"/>
      <c r="N24" s="148"/>
      <c r="O24" s="148"/>
      <c r="P24" s="148"/>
      <c r="Q24" s="149"/>
      <c r="R24" s="147" t="str">
        <f>IF([3]回答表!R51="●","●","")</f>
        <v/>
      </c>
      <c r="S24" s="148"/>
      <c r="T24" s="148"/>
      <c r="U24" s="148"/>
      <c r="V24" s="148"/>
      <c r="W24" s="148"/>
      <c r="X24" s="149"/>
      <c r="Y24" s="147" t="str">
        <f>IF([3]回答表!R52="●","●","")</f>
        <v/>
      </c>
      <c r="Z24" s="148"/>
      <c r="AA24" s="148"/>
      <c r="AB24" s="148"/>
      <c r="AC24" s="148"/>
      <c r="AD24" s="148"/>
      <c r="AE24" s="149"/>
      <c r="AF24" s="147" t="str">
        <f>IF([3]回答表!R53="●","●","")</f>
        <v/>
      </c>
      <c r="AG24" s="148"/>
      <c r="AH24" s="148"/>
      <c r="AI24" s="148"/>
      <c r="AJ24" s="148"/>
      <c r="AK24" s="148"/>
      <c r="AL24" s="149"/>
      <c r="AM24" s="147" t="str">
        <f>IF([3]回答表!R54="●","●","")</f>
        <v/>
      </c>
      <c r="AN24" s="148"/>
      <c r="AO24" s="148"/>
      <c r="AP24" s="148"/>
      <c r="AQ24" s="148"/>
      <c r="AR24" s="148"/>
      <c r="AS24" s="149"/>
      <c r="AT24" s="147" t="str">
        <f>IF([3]回答表!R55="●","●","")</f>
        <v/>
      </c>
      <c r="AU24" s="148"/>
      <c r="AV24" s="148"/>
      <c r="AW24" s="148"/>
      <c r="AX24" s="148"/>
      <c r="AY24" s="148"/>
      <c r="AZ24" s="149"/>
      <c r="BA24" s="37"/>
      <c r="BB24" s="153" t="str">
        <f>IF([3]回答表!R56="●","●","")</f>
        <v/>
      </c>
      <c r="BC24" s="154"/>
      <c r="BD24" s="154"/>
      <c r="BE24" s="154"/>
      <c r="BF24" s="154"/>
      <c r="BG24" s="154"/>
      <c r="BH24" s="154"/>
      <c r="BI24" s="154"/>
      <c r="BJ24" s="110"/>
      <c r="BK24" s="111"/>
      <c r="BL24" s="66"/>
      <c r="BS24" s="36"/>
    </row>
    <row r="25" spans="1:84"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48"/>
      <c r="BJ25" s="114"/>
      <c r="BK25" s="115"/>
      <c r="BL25" s="66"/>
      <c r="BS25" s="36"/>
    </row>
    <row r="26" spans="1:84"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1"/>
      <c r="BJ26" s="118"/>
      <c r="BK26" s="119"/>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50"/>
      <c r="AS31" s="250"/>
      <c r="AT31" s="250"/>
      <c r="AU31" s="250"/>
      <c r="AV31" s="250"/>
      <c r="AW31" s="250"/>
      <c r="AX31" s="250"/>
      <c r="AY31" s="250"/>
      <c r="AZ31" s="250"/>
      <c r="BA31" s="250"/>
      <c r="BB31" s="250"/>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157" t="s">
        <v>6</v>
      </c>
      <c r="E32" s="158"/>
      <c r="F32" s="158"/>
      <c r="G32" s="158"/>
      <c r="H32" s="158"/>
      <c r="I32" s="158"/>
      <c r="J32" s="158"/>
      <c r="K32" s="158"/>
      <c r="L32" s="158"/>
      <c r="M32" s="158"/>
      <c r="N32" s="158"/>
      <c r="O32" s="158"/>
      <c r="P32" s="158"/>
      <c r="Q32" s="159"/>
      <c r="R32" s="163" t="s">
        <v>2</v>
      </c>
      <c r="S32" s="164"/>
      <c r="T32" s="164"/>
      <c r="U32" s="164"/>
      <c r="V32" s="164"/>
      <c r="W32" s="164"/>
      <c r="X32" s="164"/>
      <c r="Y32" s="164"/>
      <c r="Z32" s="164"/>
      <c r="AA32" s="164"/>
      <c r="AB32" s="164"/>
      <c r="AC32" s="164"/>
      <c r="AD32" s="164"/>
      <c r="AE32" s="164"/>
      <c r="AF32" s="164"/>
      <c r="AG32" s="164"/>
      <c r="AH32" s="164"/>
      <c r="AI32" s="164"/>
      <c r="AJ32" s="164"/>
      <c r="AK32" s="164"/>
      <c r="AL32" s="164"/>
      <c r="AM32" s="164"/>
      <c r="AN32" s="164"/>
      <c r="AO32" s="164"/>
      <c r="AP32" s="164"/>
      <c r="AQ32" s="164"/>
      <c r="AR32" s="164"/>
      <c r="AS32" s="164"/>
      <c r="AT32" s="164"/>
      <c r="AU32" s="164"/>
      <c r="AV32" s="164"/>
      <c r="AW32" s="164"/>
      <c r="AX32" s="164"/>
      <c r="AY32" s="164"/>
      <c r="AZ32" s="164"/>
      <c r="BA32" s="164"/>
      <c r="BB32" s="165"/>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60"/>
      <c r="E33" s="161"/>
      <c r="F33" s="161"/>
      <c r="G33" s="161"/>
      <c r="H33" s="161"/>
      <c r="I33" s="161"/>
      <c r="J33" s="161"/>
      <c r="K33" s="161"/>
      <c r="L33" s="161"/>
      <c r="M33" s="161"/>
      <c r="N33" s="161"/>
      <c r="O33" s="161"/>
      <c r="P33" s="161"/>
      <c r="Q33" s="162"/>
      <c r="R33" s="166"/>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8"/>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4"/>
      <c r="AS34" s="84"/>
      <c r="AT34" s="84"/>
      <c r="AU34" s="84"/>
      <c r="AV34" s="84"/>
      <c r="AW34" s="84"/>
      <c r="AX34" s="84"/>
      <c r="AY34" s="84"/>
      <c r="AZ34" s="84"/>
      <c r="BA34" s="84"/>
      <c r="BB34" s="84"/>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22</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 customHeight="1">
      <c r="A36" s="54"/>
      <c r="B36" s="54"/>
      <c r="C36" s="48"/>
      <c r="D36" s="163" t="s">
        <v>9</v>
      </c>
      <c r="E36" s="164"/>
      <c r="F36" s="164"/>
      <c r="G36" s="164"/>
      <c r="H36" s="164"/>
      <c r="I36" s="164"/>
      <c r="J36" s="164"/>
      <c r="K36" s="164"/>
      <c r="L36" s="164"/>
      <c r="M36" s="165"/>
      <c r="N36" s="170" t="str">
        <f>IF([3]回答表!X49="●","●","")</f>
        <v/>
      </c>
      <c r="O36" s="171"/>
      <c r="P36" s="171"/>
      <c r="Q36" s="172"/>
      <c r="R36" s="23"/>
      <c r="S36" s="23"/>
      <c r="T36" s="23"/>
      <c r="U36" s="189" t="str">
        <f>IF([3]回答表!X49="●",[3]回答表!B67,IF([3]回答表!AA49="●",[3]回答表!B95,""))</f>
        <v/>
      </c>
      <c r="V36" s="241"/>
      <c r="W36" s="241"/>
      <c r="X36" s="241"/>
      <c r="Y36" s="241"/>
      <c r="Z36" s="241"/>
      <c r="AA36" s="241"/>
      <c r="AB36" s="241"/>
      <c r="AC36" s="241"/>
      <c r="AD36" s="241"/>
      <c r="AE36" s="241"/>
      <c r="AF36" s="241"/>
      <c r="AG36" s="241"/>
      <c r="AH36" s="241"/>
      <c r="AI36" s="241"/>
      <c r="AJ36" s="242"/>
      <c r="AK36" s="55"/>
      <c r="AL36" s="55"/>
      <c r="AM36" s="249" t="s">
        <v>23</v>
      </c>
      <c r="AN36" s="249"/>
      <c r="AO36" s="249"/>
      <c r="AP36" s="249"/>
      <c r="AQ36" s="249"/>
      <c r="AR36" s="249"/>
      <c r="AS36" s="249"/>
      <c r="AT36" s="249"/>
      <c r="AU36" s="249" t="s">
        <v>24</v>
      </c>
      <c r="AV36" s="249"/>
      <c r="AW36" s="249"/>
      <c r="AX36" s="249"/>
      <c r="AY36" s="249"/>
      <c r="AZ36" s="249"/>
      <c r="BA36" s="249"/>
      <c r="BB36" s="249"/>
      <c r="BC36" s="52"/>
      <c r="BD36" s="21"/>
      <c r="BE36" s="21"/>
      <c r="BF36" s="208" t="str">
        <f>IF([3]回答表!X49="●",[3]回答表!S73,IF([3]回答表!AA49="●",[3]回答表!S101,""))</f>
        <v/>
      </c>
      <c r="BG36" s="209"/>
      <c r="BH36" s="209"/>
      <c r="BI36" s="209"/>
      <c r="BJ36" s="208"/>
      <c r="BK36" s="209"/>
      <c r="BL36" s="209"/>
      <c r="BM36" s="209"/>
      <c r="BN36" s="208"/>
      <c r="BO36" s="209"/>
      <c r="BP36" s="209"/>
      <c r="BQ36" s="212"/>
      <c r="BR36" s="51"/>
      <c r="BS36" s="41"/>
    </row>
    <row r="37" spans="1:71" ht="15.6" customHeight="1">
      <c r="A37" s="54"/>
      <c r="B37" s="54"/>
      <c r="C37" s="48"/>
      <c r="D37" s="230"/>
      <c r="E37" s="231"/>
      <c r="F37" s="231"/>
      <c r="G37" s="231"/>
      <c r="H37" s="231"/>
      <c r="I37" s="231"/>
      <c r="J37" s="231"/>
      <c r="K37" s="231"/>
      <c r="L37" s="231"/>
      <c r="M37" s="232"/>
      <c r="N37" s="173"/>
      <c r="O37" s="174"/>
      <c r="P37" s="174"/>
      <c r="Q37" s="175"/>
      <c r="R37" s="23"/>
      <c r="S37" s="23"/>
      <c r="T37" s="23"/>
      <c r="U37" s="243"/>
      <c r="V37" s="244"/>
      <c r="W37" s="244"/>
      <c r="X37" s="244"/>
      <c r="Y37" s="244"/>
      <c r="Z37" s="244"/>
      <c r="AA37" s="244"/>
      <c r="AB37" s="244"/>
      <c r="AC37" s="244"/>
      <c r="AD37" s="244"/>
      <c r="AE37" s="244"/>
      <c r="AF37" s="244"/>
      <c r="AG37" s="244"/>
      <c r="AH37" s="244"/>
      <c r="AI37" s="244"/>
      <c r="AJ37" s="245"/>
      <c r="AK37" s="55"/>
      <c r="AL37" s="55"/>
      <c r="AM37" s="249"/>
      <c r="AN37" s="249"/>
      <c r="AO37" s="249"/>
      <c r="AP37" s="249"/>
      <c r="AQ37" s="249"/>
      <c r="AR37" s="249"/>
      <c r="AS37" s="249"/>
      <c r="AT37" s="249"/>
      <c r="AU37" s="249"/>
      <c r="AV37" s="249"/>
      <c r="AW37" s="249"/>
      <c r="AX37" s="249"/>
      <c r="AY37" s="249"/>
      <c r="AZ37" s="249"/>
      <c r="BA37" s="249"/>
      <c r="BB37" s="249"/>
      <c r="BC37" s="52"/>
      <c r="BD37" s="21"/>
      <c r="BE37" s="21"/>
      <c r="BF37" s="210"/>
      <c r="BG37" s="211"/>
      <c r="BH37" s="211"/>
      <c r="BI37" s="211"/>
      <c r="BJ37" s="210"/>
      <c r="BK37" s="211"/>
      <c r="BL37" s="211"/>
      <c r="BM37" s="211"/>
      <c r="BN37" s="210"/>
      <c r="BO37" s="211"/>
      <c r="BP37" s="211"/>
      <c r="BQ37" s="213"/>
      <c r="BR37" s="51"/>
      <c r="BS37" s="41"/>
    </row>
    <row r="38" spans="1:71" ht="15.6" customHeight="1">
      <c r="A38" s="54"/>
      <c r="B38" s="54"/>
      <c r="C38" s="48"/>
      <c r="D38" s="230"/>
      <c r="E38" s="231"/>
      <c r="F38" s="231"/>
      <c r="G38" s="231"/>
      <c r="H38" s="231"/>
      <c r="I38" s="231"/>
      <c r="J38" s="231"/>
      <c r="K38" s="231"/>
      <c r="L38" s="231"/>
      <c r="M38" s="232"/>
      <c r="N38" s="173"/>
      <c r="O38" s="174"/>
      <c r="P38" s="174"/>
      <c r="Q38" s="175"/>
      <c r="R38" s="23"/>
      <c r="S38" s="23"/>
      <c r="T38" s="23"/>
      <c r="U38" s="243"/>
      <c r="V38" s="244"/>
      <c r="W38" s="244"/>
      <c r="X38" s="244"/>
      <c r="Y38" s="244"/>
      <c r="Z38" s="244"/>
      <c r="AA38" s="244"/>
      <c r="AB38" s="244"/>
      <c r="AC38" s="244"/>
      <c r="AD38" s="244"/>
      <c r="AE38" s="244"/>
      <c r="AF38" s="244"/>
      <c r="AG38" s="244"/>
      <c r="AH38" s="244"/>
      <c r="AI38" s="244"/>
      <c r="AJ38" s="245"/>
      <c r="AK38" s="55"/>
      <c r="AL38" s="55"/>
      <c r="AM38" s="153" t="str">
        <f>IF([3]回答表!X49="●",[3]回答表!G73,IF([3]回答表!AA49="●",[3]回答表!G101,""))</f>
        <v/>
      </c>
      <c r="AN38" s="154"/>
      <c r="AO38" s="154"/>
      <c r="AP38" s="154"/>
      <c r="AQ38" s="154"/>
      <c r="AR38" s="154"/>
      <c r="AS38" s="154"/>
      <c r="AT38" s="214"/>
      <c r="AU38" s="153" t="str">
        <f>IF([3]回答表!X49="●",[3]回答表!G74,IF([3]回答表!AA49="●",[3]回答表!G102,""))</f>
        <v/>
      </c>
      <c r="AV38" s="154"/>
      <c r="AW38" s="154"/>
      <c r="AX38" s="154"/>
      <c r="AY38" s="154"/>
      <c r="AZ38" s="154"/>
      <c r="BA38" s="154"/>
      <c r="BB38" s="214"/>
      <c r="BC38" s="52"/>
      <c r="BD38" s="21"/>
      <c r="BE38" s="21"/>
      <c r="BF38" s="210"/>
      <c r="BG38" s="211"/>
      <c r="BH38" s="211"/>
      <c r="BI38" s="211"/>
      <c r="BJ38" s="210"/>
      <c r="BK38" s="211"/>
      <c r="BL38" s="211"/>
      <c r="BM38" s="211"/>
      <c r="BN38" s="210"/>
      <c r="BO38" s="211"/>
      <c r="BP38" s="211"/>
      <c r="BQ38" s="213"/>
      <c r="BR38" s="51"/>
      <c r="BS38" s="41"/>
    </row>
    <row r="39" spans="1:71" ht="15.6" customHeight="1">
      <c r="A39" s="54"/>
      <c r="B39" s="54"/>
      <c r="C39" s="48"/>
      <c r="D39" s="166"/>
      <c r="E39" s="167"/>
      <c r="F39" s="167"/>
      <c r="G39" s="167"/>
      <c r="H39" s="167"/>
      <c r="I39" s="167"/>
      <c r="J39" s="167"/>
      <c r="K39" s="167"/>
      <c r="L39" s="167"/>
      <c r="M39" s="168"/>
      <c r="N39" s="176"/>
      <c r="O39" s="177"/>
      <c r="P39" s="177"/>
      <c r="Q39" s="178"/>
      <c r="R39" s="23"/>
      <c r="S39" s="23"/>
      <c r="T39" s="23"/>
      <c r="U39" s="243"/>
      <c r="V39" s="244"/>
      <c r="W39" s="244"/>
      <c r="X39" s="244"/>
      <c r="Y39" s="244"/>
      <c r="Z39" s="244"/>
      <c r="AA39" s="244"/>
      <c r="AB39" s="244"/>
      <c r="AC39" s="244"/>
      <c r="AD39" s="244"/>
      <c r="AE39" s="244"/>
      <c r="AF39" s="244"/>
      <c r="AG39" s="244"/>
      <c r="AH39" s="244"/>
      <c r="AI39" s="244"/>
      <c r="AJ39" s="245"/>
      <c r="AK39" s="55"/>
      <c r="AL39" s="55"/>
      <c r="AM39" s="147"/>
      <c r="AN39" s="148"/>
      <c r="AO39" s="148"/>
      <c r="AP39" s="148"/>
      <c r="AQ39" s="148"/>
      <c r="AR39" s="148"/>
      <c r="AS39" s="148"/>
      <c r="AT39" s="149"/>
      <c r="AU39" s="147"/>
      <c r="AV39" s="148"/>
      <c r="AW39" s="148"/>
      <c r="AX39" s="148"/>
      <c r="AY39" s="148"/>
      <c r="AZ39" s="148"/>
      <c r="BA39" s="148"/>
      <c r="BB39" s="149"/>
      <c r="BC39" s="52"/>
      <c r="BD39" s="21"/>
      <c r="BE39" s="21"/>
      <c r="BF39" s="210" t="str">
        <f>IF([3]回答表!X49="●",[3]回答表!V73,IF([3]回答表!AA49="●",[3]回答表!V101,""))</f>
        <v/>
      </c>
      <c r="BG39" s="92"/>
      <c r="BH39" s="92"/>
      <c r="BI39" s="93"/>
      <c r="BJ39" s="210" t="str">
        <f>IF([3]回答表!X49="●",[3]回答表!V74,IF([3]回答表!AA49="●",[3]回答表!V102,""))</f>
        <v/>
      </c>
      <c r="BK39" s="92"/>
      <c r="BL39" s="92"/>
      <c r="BM39" s="93"/>
      <c r="BN39" s="210" t="str">
        <f>IF([3]回答表!X49="●",[3]回答表!V75,IF([3]回答表!AA49="●",[3]回答表!V103,""))</f>
        <v/>
      </c>
      <c r="BO39" s="92"/>
      <c r="BP39" s="92"/>
      <c r="BQ39" s="93"/>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243"/>
      <c r="V40" s="244"/>
      <c r="W40" s="244"/>
      <c r="X40" s="244"/>
      <c r="Y40" s="244"/>
      <c r="Z40" s="244"/>
      <c r="AA40" s="244"/>
      <c r="AB40" s="244"/>
      <c r="AC40" s="244"/>
      <c r="AD40" s="244"/>
      <c r="AE40" s="244"/>
      <c r="AF40" s="244"/>
      <c r="AG40" s="244"/>
      <c r="AH40" s="244"/>
      <c r="AI40" s="244"/>
      <c r="AJ40" s="245"/>
      <c r="AK40" s="55"/>
      <c r="AL40" s="55"/>
      <c r="AM40" s="150"/>
      <c r="AN40" s="151"/>
      <c r="AO40" s="151"/>
      <c r="AP40" s="151"/>
      <c r="AQ40" s="151"/>
      <c r="AR40" s="151"/>
      <c r="AS40" s="151"/>
      <c r="AT40" s="152"/>
      <c r="AU40" s="150"/>
      <c r="AV40" s="151"/>
      <c r="AW40" s="151"/>
      <c r="AX40" s="151"/>
      <c r="AY40" s="151"/>
      <c r="AZ40" s="151"/>
      <c r="BA40" s="151"/>
      <c r="BB40" s="152"/>
      <c r="BC40" s="52"/>
      <c r="BD40" s="52"/>
      <c r="BE40" s="52"/>
      <c r="BF40" s="90"/>
      <c r="BG40" s="92"/>
      <c r="BH40" s="92"/>
      <c r="BI40" s="93"/>
      <c r="BJ40" s="90"/>
      <c r="BK40" s="92"/>
      <c r="BL40" s="92"/>
      <c r="BM40" s="93"/>
      <c r="BN40" s="90"/>
      <c r="BO40" s="92"/>
      <c r="BP40" s="92"/>
      <c r="BQ40" s="93"/>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243"/>
      <c r="V41" s="244"/>
      <c r="W41" s="244"/>
      <c r="X41" s="244"/>
      <c r="Y41" s="244"/>
      <c r="Z41" s="244"/>
      <c r="AA41" s="244"/>
      <c r="AB41" s="244"/>
      <c r="AC41" s="244"/>
      <c r="AD41" s="244"/>
      <c r="AE41" s="244"/>
      <c r="AF41" s="244"/>
      <c r="AG41" s="244"/>
      <c r="AH41" s="244"/>
      <c r="AI41" s="244"/>
      <c r="AJ41" s="245"/>
      <c r="AK41" s="55"/>
      <c r="AL41" s="55"/>
      <c r="AM41" s="55"/>
      <c r="AN41" s="55"/>
      <c r="AO41" s="55"/>
      <c r="AP41" s="55"/>
      <c r="AQ41" s="55"/>
      <c r="AR41" s="55"/>
      <c r="AS41" s="55"/>
      <c r="AT41" s="55"/>
      <c r="AU41" s="55"/>
      <c r="AV41" s="55"/>
      <c r="AW41" s="55"/>
      <c r="AX41" s="55"/>
      <c r="AY41" s="55"/>
      <c r="AZ41" s="55"/>
      <c r="BA41" s="55"/>
      <c r="BB41" s="55"/>
      <c r="BC41" s="52"/>
      <c r="BD41" s="52"/>
      <c r="BE41" s="52"/>
      <c r="BF41" s="90"/>
      <c r="BG41" s="92"/>
      <c r="BH41" s="92"/>
      <c r="BI41" s="93"/>
      <c r="BJ41" s="90"/>
      <c r="BK41" s="92"/>
      <c r="BL41" s="92"/>
      <c r="BM41" s="93"/>
      <c r="BN41" s="90"/>
      <c r="BO41" s="92"/>
      <c r="BP41" s="92"/>
      <c r="BQ41" s="93"/>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243"/>
      <c r="V42" s="244"/>
      <c r="W42" s="244"/>
      <c r="X42" s="244"/>
      <c r="Y42" s="244"/>
      <c r="Z42" s="244"/>
      <c r="AA42" s="244"/>
      <c r="AB42" s="244"/>
      <c r="AC42" s="244"/>
      <c r="AD42" s="244"/>
      <c r="AE42" s="244"/>
      <c r="AF42" s="244"/>
      <c r="AG42" s="244"/>
      <c r="AH42" s="244"/>
      <c r="AI42" s="244"/>
      <c r="AJ42" s="245"/>
      <c r="AK42" s="55"/>
      <c r="AL42" s="55"/>
      <c r="AM42" s="251" t="str">
        <f>IF([3]回答表!X49="●",[3]回答表!O79,IF([3]回答表!AA49="●",[3]回答表!O107,""))</f>
        <v/>
      </c>
      <c r="AN42" s="252"/>
      <c r="AO42" s="253" t="s">
        <v>34</v>
      </c>
      <c r="AP42" s="253"/>
      <c r="AQ42" s="253"/>
      <c r="AR42" s="253"/>
      <c r="AS42" s="253"/>
      <c r="AT42" s="253"/>
      <c r="AU42" s="253"/>
      <c r="AV42" s="253"/>
      <c r="AW42" s="253"/>
      <c r="AX42" s="253"/>
      <c r="AY42" s="253"/>
      <c r="AZ42" s="253"/>
      <c r="BA42" s="253"/>
      <c r="BB42" s="254"/>
      <c r="BC42" s="52"/>
      <c r="BD42" s="52"/>
      <c r="BE42" s="52"/>
      <c r="BF42" s="90"/>
      <c r="BG42" s="92"/>
      <c r="BH42" s="92"/>
      <c r="BI42" s="93"/>
      <c r="BJ42" s="90"/>
      <c r="BK42" s="92"/>
      <c r="BL42" s="92"/>
      <c r="BM42" s="93"/>
      <c r="BN42" s="90"/>
      <c r="BO42" s="92"/>
      <c r="BP42" s="92"/>
      <c r="BQ42" s="93"/>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243"/>
      <c r="V43" s="244"/>
      <c r="W43" s="244"/>
      <c r="X43" s="244"/>
      <c r="Y43" s="244"/>
      <c r="Z43" s="244"/>
      <c r="AA43" s="244"/>
      <c r="AB43" s="244"/>
      <c r="AC43" s="244"/>
      <c r="AD43" s="244"/>
      <c r="AE43" s="244"/>
      <c r="AF43" s="244"/>
      <c r="AG43" s="244"/>
      <c r="AH43" s="244"/>
      <c r="AI43" s="244"/>
      <c r="AJ43" s="245"/>
      <c r="AK43" s="55"/>
      <c r="AL43" s="55"/>
      <c r="AM43" s="251" t="str">
        <f>IF([3]回答表!X49="●",[3]回答表!O80,IF([3]回答表!AA49="●",[3]回答表!O108,""))</f>
        <v/>
      </c>
      <c r="AN43" s="252"/>
      <c r="AO43" s="255" t="s">
        <v>35</v>
      </c>
      <c r="AP43" s="255"/>
      <c r="AQ43" s="255"/>
      <c r="AR43" s="255"/>
      <c r="AS43" s="255"/>
      <c r="AT43" s="255"/>
      <c r="AU43" s="255"/>
      <c r="AV43" s="255"/>
      <c r="AW43" s="255"/>
      <c r="AX43" s="255"/>
      <c r="AY43" s="255"/>
      <c r="AZ43" s="255"/>
      <c r="BA43" s="255"/>
      <c r="BB43" s="256"/>
      <c r="BC43" s="52"/>
      <c r="BD43" s="21"/>
      <c r="BE43" s="21"/>
      <c r="BF43" s="210" t="s">
        <v>11</v>
      </c>
      <c r="BG43" s="91"/>
      <c r="BH43" s="91"/>
      <c r="BI43" s="93"/>
      <c r="BJ43" s="210" t="s">
        <v>12</v>
      </c>
      <c r="BK43" s="91"/>
      <c r="BL43" s="91"/>
      <c r="BM43" s="93"/>
      <c r="BN43" s="210" t="s">
        <v>13</v>
      </c>
      <c r="BO43" s="91"/>
      <c r="BP43" s="91"/>
      <c r="BQ43" s="93"/>
      <c r="BR43" s="51"/>
      <c r="BS43" s="41"/>
    </row>
    <row r="44" spans="1:71" ht="15.75" customHeight="1">
      <c r="A44" s="54"/>
      <c r="B44" s="54"/>
      <c r="C44" s="48"/>
      <c r="D44" s="221" t="s">
        <v>10</v>
      </c>
      <c r="E44" s="222"/>
      <c r="F44" s="222"/>
      <c r="G44" s="222"/>
      <c r="H44" s="222"/>
      <c r="I44" s="222"/>
      <c r="J44" s="222"/>
      <c r="K44" s="222"/>
      <c r="L44" s="222"/>
      <c r="M44" s="223"/>
      <c r="N44" s="170" t="str">
        <f>IF([3]回答表!AA49="●","●","")</f>
        <v/>
      </c>
      <c r="O44" s="171"/>
      <c r="P44" s="171"/>
      <c r="Q44" s="172"/>
      <c r="R44" s="23"/>
      <c r="S44" s="23"/>
      <c r="T44" s="23"/>
      <c r="U44" s="243"/>
      <c r="V44" s="244"/>
      <c r="W44" s="244"/>
      <c r="X44" s="244"/>
      <c r="Y44" s="244"/>
      <c r="Z44" s="244"/>
      <c r="AA44" s="244"/>
      <c r="AB44" s="244"/>
      <c r="AC44" s="244"/>
      <c r="AD44" s="244"/>
      <c r="AE44" s="244"/>
      <c r="AF44" s="244"/>
      <c r="AG44" s="244"/>
      <c r="AH44" s="244"/>
      <c r="AI44" s="244"/>
      <c r="AJ44" s="245"/>
      <c r="AK44" s="55"/>
      <c r="AL44" s="55"/>
      <c r="AM44" s="251" t="str">
        <f>IF([3]回答表!X49="●",[3]回答表!O81,IF([3]回答表!AA49="●",[3]回答表!O109,""))</f>
        <v/>
      </c>
      <c r="AN44" s="252"/>
      <c r="AO44" s="257" t="s">
        <v>46</v>
      </c>
      <c r="AP44" s="253"/>
      <c r="AQ44" s="253"/>
      <c r="AR44" s="253"/>
      <c r="AS44" s="253"/>
      <c r="AT44" s="253"/>
      <c r="AU44" s="253"/>
      <c r="AV44" s="253"/>
      <c r="AW44" s="253"/>
      <c r="AX44" s="253"/>
      <c r="AY44" s="253"/>
      <c r="AZ44" s="253"/>
      <c r="BA44" s="253"/>
      <c r="BB44" s="254"/>
      <c r="BC44" s="52"/>
      <c r="BD44" s="58"/>
      <c r="BE44" s="58"/>
      <c r="BF44" s="90"/>
      <c r="BG44" s="91"/>
      <c r="BH44" s="91"/>
      <c r="BI44" s="93"/>
      <c r="BJ44" s="90"/>
      <c r="BK44" s="91"/>
      <c r="BL44" s="91"/>
      <c r="BM44" s="93"/>
      <c r="BN44" s="90"/>
      <c r="BO44" s="91"/>
      <c r="BP44" s="91"/>
      <c r="BQ44" s="93"/>
      <c r="BR44" s="51"/>
      <c r="BS44" s="41"/>
    </row>
    <row r="45" spans="1:71" ht="15.75" customHeight="1">
      <c r="A45" s="54"/>
      <c r="B45" s="54"/>
      <c r="C45" s="48"/>
      <c r="D45" s="224"/>
      <c r="E45" s="225"/>
      <c r="F45" s="225"/>
      <c r="G45" s="225"/>
      <c r="H45" s="225"/>
      <c r="I45" s="225"/>
      <c r="J45" s="225"/>
      <c r="K45" s="225"/>
      <c r="L45" s="225"/>
      <c r="M45" s="226"/>
      <c r="N45" s="173"/>
      <c r="O45" s="174"/>
      <c r="P45" s="174"/>
      <c r="Q45" s="175"/>
      <c r="R45" s="23"/>
      <c r="S45" s="23"/>
      <c r="T45" s="23"/>
      <c r="U45" s="243"/>
      <c r="V45" s="244"/>
      <c r="W45" s="244"/>
      <c r="X45" s="244"/>
      <c r="Y45" s="244"/>
      <c r="Z45" s="244"/>
      <c r="AA45" s="244"/>
      <c r="AB45" s="244"/>
      <c r="AC45" s="244"/>
      <c r="AD45" s="244"/>
      <c r="AE45" s="244"/>
      <c r="AF45" s="244"/>
      <c r="AG45" s="244"/>
      <c r="AH45" s="244"/>
      <c r="AI45" s="244"/>
      <c r="AJ45" s="245"/>
      <c r="AK45" s="55"/>
      <c r="AL45" s="55"/>
      <c r="AM45" s="258" t="str">
        <f>IF([3]回答表!X49="●",[3]回答表!O82,IF([3]回答表!AA49="●",[3]回答表!O110,""))</f>
        <v/>
      </c>
      <c r="AN45" s="259"/>
      <c r="AO45" s="253" t="s">
        <v>36</v>
      </c>
      <c r="AP45" s="253"/>
      <c r="AQ45" s="253"/>
      <c r="AR45" s="253"/>
      <c r="AS45" s="253"/>
      <c r="AT45" s="253"/>
      <c r="AU45" s="253"/>
      <c r="AV45" s="253"/>
      <c r="AW45" s="253"/>
      <c r="AX45" s="253"/>
      <c r="AY45" s="253"/>
      <c r="AZ45" s="253"/>
      <c r="BA45" s="253"/>
      <c r="BB45" s="254"/>
      <c r="BC45" s="52"/>
      <c r="BD45" s="58"/>
      <c r="BE45" s="58"/>
      <c r="BF45" s="94"/>
      <c r="BG45" s="95"/>
      <c r="BH45" s="95"/>
      <c r="BI45" s="96"/>
      <c r="BJ45" s="94"/>
      <c r="BK45" s="95"/>
      <c r="BL45" s="95"/>
      <c r="BM45" s="96"/>
      <c r="BN45" s="94"/>
      <c r="BO45" s="95"/>
      <c r="BP45" s="95"/>
      <c r="BQ45" s="96"/>
      <c r="BR45" s="51"/>
      <c r="BS45" s="41"/>
    </row>
    <row r="46" spans="1:71" ht="15.6" customHeight="1">
      <c r="A46" s="54"/>
      <c r="B46" s="54"/>
      <c r="C46" s="48"/>
      <c r="D46" s="224"/>
      <c r="E46" s="225"/>
      <c r="F46" s="225"/>
      <c r="G46" s="225"/>
      <c r="H46" s="225"/>
      <c r="I46" s="225"/>
      <c r="J46" s="225"/>
      <c r="K46" s="225"/>
      <c r="L46" s="225"/>
      <c r="M46" s="226"/>
      <c r="N46" s="173"/>
      <c r="O46" s="174"/>
      <c r="P46" s="174"/>
      <c r="Q46" s="175"/>
      <c r="R46" s="23"/>
      <c r="S46" s="23"/>
      <c r="T46" s="23"/>
      <c r="U46" s="243"/>
      <c r="V46" s="244"/>
      <c r="W46" s="244"/>
      <c r="X46" s="244"/>
      <c r="Y46" s="244"/>
      <c r="Z46" s="244"/>
      <c r="AA46" s="244"/>
      <c r="AB46" s="244"/>
      <c r="AC46" s="244"/>
      <c r="AD46" s="244"/>
      <c r="AE46" s="244"/>
      <c r="AF46" s="244"/>
      <c r="AG46" s="244"/>
      <c r="AH46" s="244"/>
      <c r="AI46" s="244"/>
      <c r="AJ46" s="245"/>
      <c r="AK46" s="55"/>
      <c r="AL46" s="55"/>
      <c r="AM46" s="258" t="str">
        <f>IF([3]回答表!X49="●",[3]回答表!AG79,IF([3]回答表!AA49="●",[3]回答表!AG107,""))</f>
        <v/>
      </c>
      <c r="AN46" s="259"/>
      <c r="AO46" s="253" t="s">
        <v>37</v>
      </c>
      <c r="AP46" s="253"/>
      <c r="AQ46" s="253"/>
      <c r="AR46" s="253"/>
      <c r="AS46" s="253"/>
      <c r="AT46" s="253"/>
      <c r="AU46" s="253"/>
      <c r="AV46" s="253"/>
      <c r="AW46" s="253"/>
      <c r="AX46" s="253"/>
      <c r="AY46" s="253"/>
      <c r="AZ46" s="253"/>
      <c r="BA46" s="253"/>
      <c r="BB46" s="254"/>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227"/>
      <c r="E47" s="228"/>
      <c r="F47" s="228"/>
      <c r="G47" s="228"/>
      <c r="H47" s="228"/>
      <c r="I47" s="228"/>
      <c r="J47" s="228"/>
      <c r="K47" s="228"/>
      <c r="L47" s="228"/>
      <c r="M47" s="229"/>
      <c r="N47" s="176"/>
      <c r="O47" s="177"/>
      <c r="P47" s="177"/>
      <c r="Q47" s="178"/>
      <c r="R47" s="23"/>
      <c r="S47" s="23"/>
      <c r="T47" s="23"/>
      <c r="U47" s="246"/>
      <c r="V47" s="247"/>
      <c r="W47" s="247"/>
      <c r="X47" s="247"/>
      <c r="Y47" s="247"/>
      <c r="Z47" s="247"/>
      <c r="AA47" s="247"/>
      <c r="AB47" s="247"/>
      <c r="AC47" s="247"/>
      <c r="AD47" s="247"/>
      <c r="AE47" s="247"/>
      <c r="AF47" s="247"/>
      <c r="AG47" s="247"/>
      <c r="AH47" s="247"/>
      <c r="AI47" s="247"/>
      <c r="AJ47" s="248"/>
      <c r="AK47" s="55"/>
      <c r="AL47" s="55"/>
      <c r="AM47" s="258" t="str">
        <f>IF([3]回答表!X49="●",[3]回答表!AG80,IF([3]回答表!AA49="●",[3]回答表!AG108,""))</f>
        <v/>
      </c>
      <c r="AN47" s="259"/>
      <c r="AO47" s="253" t="s">
        <v>38</v>
      </c>
      <c r="AP47" s="253"/>
      <c r="AQ47" s="253"/>
      <c r="AR47" s="253"/>
      <c r="AS47" s="253"/>
      <c r="AT47" s="253"/>
      <c r="AU47" s="253"/>
      <c r="AV47" s="253"/>
      <c r="AW47" s="253"/>
      <c r="AX47" s="253"/>
      <c r="AY47" s="253"/>
      <c r="AZ47" s="253"/>
      <c r="BA47" s="253"/>
      <c r="BB47" s="254"/>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2" t="s">
        <v>43</v>
      </c>
      <c r="V49" s="23"/>
      <c r="W49" s="23"/>
      <c r="X49" s="23"/>
      <c r="Y49" s="23"/>
      <c r="Z49" s="23"/>
      <c r="AA49" s="23"/>
      <c r="AB49" s="23"/>
      <c r="AC49" s="23"/>
      <c r="AD49" s="23"/>
      <c r="AE49" s="23"/>
      <c r="AF49" s="23"/>
      <c r="AG49" s="23"/>
      <c r="AH49" s="23"/>
      <c r="AI49" s="23"/>
      <c r="AJ49" s="23"/>
      <c r="AK49" s="55"/>
      <c r="AL49" s="55"/>
      <c r="AM49" s="22" t="s">
        <v>44</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200" t="str">
        <f>IF([3]回答表!X49="●",[3]回答表!E85,IF([3]回答表!AA49="●",[3]回答表!E113,""))</f>
        <v/>
      </c>
      <c r="V50" s="201"/>
      <c r="W50" s="201"/>
      <c r="X50" s="201"/>
      <c r="Y50" s="201"/>
      <c r="Z50" s="201"/>
      <c r="AA50" s="201"/>
      <c r="AB50" s="201"/>
      <c r="AC50" s="201"/>
      <c r="AD50" s="201"/>
      <c r="AE50" s="204" t="s">
        <v>45</v>
      </c>
      <c r="AF50" s="204"/>
      <c r="AG50" s="204"/>
      <c r="AH50" s="204"/>
      <c r="AI50" s="204"/>
      <c r="AJ50" s="205"/>
      <c r="AK50" s="55"/>
      <c r="AL50" s="55"/>
      <c r="AM50" s="189" t="str">
        <f>IF([3]回答表!X49="●",[3]回答表!B87,IF([3]回答表!AA49="●",[3]回答表!B115,""))</f>
        <v/>
      </c>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0"/>
      <c r="BQ50" s="191"/>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02"/>
      <c r="V51" s="203"/>
      <c r="W51" s="203"/>
      <c r="X51" s="203"/>
      <c r="Y51" s="203"/>
      <c r="Z51" s="203"/>
      <c r="AA51" s="203"/>
      <c r="AB51" s="203"/>
      <c r="AC51" s="203"/>
      <c r="AD51" s="203"/>
      <c r="AE51" s="206"/>
      <c r="AF51" s="206"/>
      <c r="AG51" s="206"/>
      <c r="AH51" s="206"/>
      <c r="AI51" s="206"/>
      <c r="AJ51" s="207"/>
      <c r="AK51" s="55"/>
      <c r="AL51" s="55"/>
      <c r="AM51" s="192"/>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3"/>
      <c r="BQ51" s="194"/>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2"/>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3"/>
      <c r="BQ52" s="194"/>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2"/>
      <c r="AN53" s="193"/>
      <c r="AO53" s="193"/>
      <c r="AP53" s="193"/>
      <c r="AQ53" s="193"/>
      <c r="AR53" s="193"/>
      <c r="AS53" s="193"/>
      <c r="AT53" s="193"/>
      <c r="AU53" s="193"/>
      <c r="AV53" s="193"/>
      <c r="AW53" s="193"/>
      <c r="AX53" s="193"/>
      <c r="AY53" s="193"/>
      <c r="AZ53" s="193"/>
      <c r="BA53" s="193"/>
      <c r="BB53" s="193"/>
      <c r="BC53" s="193"/>
      <c r="BD53" s="193"/>
      <c r="BE53" s="193"/>
      <c r="BF53" s="193"/>
      <c r="BG53" s="193"/>
      <c r="BH53" s="193"/>
      <c r="BI53" s="193"/>
      <c r="BJ53" s="193"/>
      <c r="BK53" s="193"/>
      <c r="BL53" s="193"/>
      <c r="BM53" s="193"/>
      <c r="BN53" s="193"/>
      <c r="BO53" s="193"/>
      <c r="BP53" s="193"/>
      <c r="BQ53" s="194"/>
      <c r="BR53" s="51"/>
      <c r="BS53" s="41"/>
    </row>
    <row r="54" spans="1:144"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95"/>
      <c r="AN54" s="196"/>
      <c r="AO54" s="196"/>
      <c r="AP54" s="196"/>
      <c r="AQ54" s="196"/>
      <c r="AR54" s="196"/>
      <c r="AS54" s="196"/>
      <c r="AT54" s="196"/>
      <c r="AU54" s="196"/>
      <c r="AV54" s="196"/>
      <c r="AW54" s="196"/>
      <c r="AX54" s="196"/>
      <c r="AY54" s="196"/>
      <c r="AZ54" s="196"/>
      <c r="BA54" s="196"/>
      <c r="BB54" s="196"/>
      <c r="BC54" s="196"/>
      <c r="BD54" s="196"/>
      <c r="BE54" s="196"/>
      <c r="BF54" s="196"/>
      <c r="BG54" s="196"/>
      <c r="BH54" s="196"/>
      <c r="BI54" s="196"/>
      <c r="BJ54" s="196"/>
      <c r="BK54" s="196"/>
      <c r="BL54" s="196"/>
      <c r="BM54" s="196"/>
      <c r="BN54" s="196"/>
      <c r="BO54" s="196"/>
      <c r="BP54" s="196"/>
      <c r="BQ54" s="197"/>
      <c r="BR54" s="51"/>
      <c r="BS54" s="41"/>
    </row>
    <row r="55" spans="1:144"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600000000000001" customHeight="1">
      <c r="A56" s="54"/>
      <c r="B56" s="54"/>
      <c r="C56" s="48"/>
      <c r="D56" s="32"/>
      <c r="E56" s="32"/>
      <c r="F56" s="32"/>
      <c r="G56" s="32"/>
      <c r="H56" s="32"/>
      <c r="I56" s="32"/>
      <c r="J56" s="32"/>
      <c r="K56" s="32"/>
      <c r="L56" s="32"/>
      <c r="M56" s="32"/>
      <c r="N56" s="59"/>
      <c r="O56" s="59"/>
      <c r="P56" s="59"/>
      <c r="Q56" s="59"/>
      <c r="R56" s="23"/>
      <c r="S56" s="23"/>
      <c r="T56" s="23"/>
      <c r="U56" s="22" t="s">
        <v>22</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 customHeight="1">
      <c r="A57" s="54"/>
      <c r="B57" s="54"/>
      <c r="C57" s="48"/>
      <c r="D57" s="163" t="s">
        <v>15</v>
      </c>
      <c r="E57" s="164"/>
      <c r="F57" s="164"/>
      <c r="G57" s="164"/>
      <c r="H57" s="164"/>
      <c r="I57" s="164"/>
      <c r="J57" s="164"/>
      <c r="K57" s="164"/>
      <c r="L57" s="164"/>
      <c r="M57" s="165"/>
      <c r="N57" s="170" t="str">
        <f>IF([3]回答表!AD49="●","●","")</f>
        <v>●</v>
      </c>
      <c r="O57" s="171"/>
      <c r="P57" s="171"/>
      <c r="Q57" s="172"/>
      <c r="R57" s="23"/>
      <c r="S57" s="23"/>
      <c r="T57" s="23"/>
      <c r="U57" s="189" t="str">
        <f>IF([3]回答表!AD49="●",[3]回答表!B123,"")</f>
        <v>一部の農業集落排水施設を神通川左岸流域下水道に接続すること（広域化による廃止）を検討している。</v>
      </c>
      <c r="V57" s="190"/>
      <c r="W57" s="190"/>
      <c r="X57" s="190"/>
      <c r="Y57" s="190"/>
      <c r="Z57" s="190"/>
      <c r="AA57" s="190"/>
      <c r="AB57" s="190"/>
      <c r="AC57" s="190"/>
      <c r="AD57" s="190"/>
      <c r="AE57" s="190"/>
      <c r="AF57" s="190"/>
      <c r="AG57" s="190"/>
      <c r="AH57" s="190"/>
      <c r="AI57" s="190"/>
      <c r="AJ57" s="191"/>
      <c r="AK57" s="60"/>
      <c r="AL57" s="60"/>
      <c r="AM57" s="189" t="str">
        <f>IF([3]回答表!AD49="●",[3]回答表!B128,"")</f>
        <v>今後１０年以内の接続を検討している。
課題は維持管理負担金（費用）が増加することである。</v>
      </c>
      <c r="AN57" s="190"/>
      <c r="AO57" s="190"/>
      <c r="AP57" s="190"/>
      <c r="AQ57" s="190"/>
      <c r="AR57" s="190"/>
      <c r="AS57" s="190"/>
      <c r="AT57" s="190"/>
      <c r="AU57" s="190"/>
      <c r="AV57" s="190"/>
      <c r="AW57" s="190"/>
      <c r="AX57" s="190"/>
      <c r="AY57" s="190"/>
      <c r="AZ57" s="190"/>
      <c r="BA57" s="190"/>
      <c r="BB57" s="190"/>
      <c r="BC57" s="190"/>
      <c r="BD57" s="190"/>
      <c r="BE57" s="190"/>
      <c r="BF57" s="190"/>
      <c r="BG57" s="190"/>
      <c r="BH57" s="190"/>
      <c r="BI57" s="190"/>
      <c r="BJ57" s="190"/>
      <c r="BK57" s="190"/>
      <c r="BL57" s="190"/>
      <c r="BM57" s="190"/>
      <c r="BN57" s="190"/>
      <c r="BO57" s="190"/>
      <c r="BP57" s="190"/>
      <c r="BQ57" s="191"/>
      <c r="BR57" s="51"/>
      <c r="BS57" s="41"/>
    </row>
    <row r="58" spans="1:144" ht="15.6" customHeight="1">
      <c r="A58" s="54"/>
      <c r="B58" s="54"/>
      <c r="C58" s="48"/>
      <c r="D58" s="230"/>
      <c r="E58" s="231"/>
      <c r="F58" s="231"/>
      <c r="G58" s="231"/>
      <c r="H58" s="231"/>
      <c r="I58" s="231"/>
      <c r="J58" s="231"/>
      <c r="K58" s="231"/>
      <c r="L58" s="231"/>
      <c r="M58" s="232"/>
      <c r="N58" s="173"/>
      <c r="O58" s="174"/>
      <c r="P58" s="174"/>
      <c r="Q58" s="175"/>
      <c r="R58" s="23"/>
      <c r="S58" s="23"/>
      <c r="T58" s="23"/>
      <c r="U58" s="192"/>
      <c r="V58" s="193"/>
      <c r="W58" s="193"/>
      <c r="X58" s="193"/>
      <c r="Y58" s="193"/>
      <c r="Z58" s="193"/>
      <c r="AA58" s="193"/>
      <c r="AB58" s="193"/>
      <c r="AC58" s="193"/>
      <c r="AD58" s="193"/>
      <c r="AE58" s="193"/>
      <c r="AF58" s="193"/>
      <c r="AG58" s="193"/>
      <c r="AH58" s="193"/>
      <c r="AI58" s="193"/>
      <c r="AJ58" s="194"/>
      <c r="AK58" s="60"/>
      <c r="AL58" s="60"/>
      <c r="AM58" s="192"/>
      <c r="AN58" s="193"/>
      <c r="AO58" s="193"/>
      <c r="AP58" s="193"/>
      <c r="AQ58" s="193"/>
      <c r="AR58" s="193"/>
      <c r="AS58" s="193"/>
      <c r="AT58" s="193"/>
      <c r="AU58" s="193"/>
      <c r="AV58" s="193"/>
      <c r="AW58" s="193"/>
      <c r="AX58" s="193"/>
      <c r="AY58" s="193"/>
      <c r="AZ58" s="193"/>
      <c r="BA58" s="193"/>
      <c r="BB58" s="193"/>
      <c r="BC58" s="193"/>
      <c r="BD58" s="193"/>
      <c r="BE58" s="193"/>
      <c r="BF58" s="193"/>
      <c r="BG58" s="193"/>
      <c r="BH58" s="193"/>
      <c r="BI58" s="193"/>
      <c r="BJ58" s="193"/>
      <c r="BK58" s="193"/>
      <c r="BL58" s="193"/>
      <c r="BM58" s="193"/>
      <c r="BN58" s="193"/>
      <c r="BO58" s="193"/>
      <c r="BP58" s="193"/>
      <c r="BQ58" s="194"/>
      <c r="BR58" s="51"/>
      <c r="BS58" s="41"/>
    </row>
    <row r="59" spans="1:144" ht="15.6" customHeight="1">
      <c r="A59" s="54"/>
      <c r="B59" s="54"/>
      <c r="C59" s="48"/>
      <c r="D59" s="230"/>
      <c r="E59" s="231"/>
      <c r="F59" s="231"/>
      <c r="G59" s="231"/>
      <c r="H59" s="231"/>
      <c r="I59" s="231"/>
      <c r="J59" s="231"/>
      <c r="K59" s="231"/>
      <c r="L59" s="231"/>
      <c r="M59" s="232"/>
      <c r="N59" s="173"/>
      <c r="O59" s="174"/>
      <c r="P59" s="174"/>
      <c r="Q59" s="175"/>
      <c r="R59" s="23"/>
      <c r="S59" s="23"/>
      <c r="T59" s="23"/>
      <c r="U59" s="192"/>
      <c r="V59" s="193"/>
      <c r="W59" s="193"/>
      <c r="X59" s="193"/>
      <c r="Y59" s="193"/>
      <c r="Z59" s="193"/>
      <c r="AA59" s="193"/>
      <c r="AB59" s="193"/>
      <c r="AC59" s="193"/>
      <c r="AD59" s="193"/>
      <c r="AE59" s="193"/>
      <c r="AF59" s="193"/>
      <c r="AG59" s="193"/>
      <c r="AH59" s="193"/>
      <c r="AI59" s="193"/>
      <c r="AJ59" s="194"/>
      <c r="AK59" s="60"/>
      <c r="AL59" s="60"/>
      <c r="AM59" s="192"/>
      <c r="AN59" s="193"/>
      <c r="AO59" s="193"/>
      <c r="AP59" s="193"/>
      <c r="AQ59" s="193"/>
      <c r="AR59" s="193"/>
      <c r="AS59" s="193"/>
      <c r="AT59" s="193"/>
      <c r="AU59" s="193"/>
      <c r="AV59" s="193"/>
      <c r="AW59" s="193"/>
      <c r="AX59" s="193"/>
      <c r="AY59" s="193"/>
      <c r="AZ59" s="193"/>
      <c r="BA59" s="193"/>
      <c r="BB59" s="193"/>
      <c r="BC59" s="193"/>
      <c r="BD59" s="193"/>
      <c r="BE59" s="193"/>
      <c r="BF59" s="193"/>
      <c r="BG59" s="193"/>
      <c r="BH59" s="193"/>
      <c r="BI59" s="193"/>
      <c r="BJ59" s="193"/>
      <c r="BK59" s="193"/>
      <c r="BL59" s="193"/>
      <c r="BM59" s="193"/>
      <c r="BN59" s="193"/>
      <c r="BO59" s="193"/>
      <c r="BP59" s="193"/>
      <c r="BQ59" s="194"/>
      <c r="BR59" s="51"/>
      <c r="BS59" s="41"/>
    </row>
    <row r="60" spans="1:144" ht="50.25" customHeight="1">
      <c r="A60" s="2"/>
      <c r="B60" s="2"/>
      <c r="C60" s="48"/>
      <c r="D60" s="166"/>
      <c r="E60" s="167"/>
      <c r="F60" s="167"/>
      <c r="G60" s="167"/>
      <c r="H60" s="167"/>
      <c r="I60" s="167"/>
      <c r="J60" s="167"/>
      <c r="K60" s="167"/>
      <c r="L60" s="167"/>
      <c r="M60" s="168"/>
      <c r="N60" s="176"/>
      <c r="O60" s="177"/>
      <c r="P60" s="177"/>
      <c r="Q60" s="178"/>
      <c r="R60" s="23"/>
      <c r="S60" s="23"/>
      <c r="T60" s="23"/>
      <c r="U60" s="195"/>
      <c r="V60" s="196"/>
      <c r="W60" s="196"/>
      <c r="X60" s="196"/>
      <c r="Y60" s="196"/>
      <c r="Z60" s="196"/>
      <c r="AA60" s="196"/>
      <c r="AB60" s="196"/>
      <c r="AC60" s="196"/>
      <c r="AD60" s="196"/>
      <c r="AE60" s="196"/>
      <c r="AF60" s="196"/>
      <c r="AG60" s="196"/>
      <c r="AH60" s="196"/>
      <c r="AI60" s="196"/>
      <c r="AJ60" s="197"/>
      <c r="AK60" s="60"/>
      <c r="AL60" s="60"/>
      <c r="AM60" s="195"/>
      <c r="AN60" s="196"/>
      <c r="AO60" s="196"/>
      <c r="AP60" s="196"/>
      <c r="AQ60" s="196"/>
      <c r="AR60" s="196"/>
      <c r="AS60" s="196"/>
      <c r="AT60" s="196"/>
      <c r="AU60" s="196"/>
      <c r="AV60" s="196"/>
      <c r="AW60" s="196"/>
      <c r="AX60" s="196"/>
      <c r="AY60" s="196"/>
      <c r="AZ60" s="196"/>
      <c r="BA60" s="196"/>
      <c r="BB60" s="196"/>
      <c r="BC60" s="196"/>
      <c r="BD60" s="196"/>
      <c r="BE60" s="196"/>
      <c r="BF60" s="196"/>
      <c r="BG60" s="196"/>
      <c r="BH60" s="196"/>
      <c r="BI60" s="196"/>
      <c r="BJ60" s="196"/>
      <c r="BK60" s="196"/>
      <c r="BL60" s="196"/>
      <c r="BM60" s="196"/>
      <c r="BN60" s="196"/>
      <c r="BO60" s="196"/>
      <c r="BP60" s="196"/>
      <c r="BQ60" s="197"/>
      <c r="BR60" s="51"/>
      <c r="BS60" s="41"/>
    </row>
    <row r="61" spans="1:144" ht="15"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5.6" customHeight="1">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144" ht="12.6" customHeight="1">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 customHeight="1">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74:144" ht="12.6" customHeight="1">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AM43:AN43"/>
    <mergeCell ref="AO43:BB43"/>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水道</vt:lpstr>
      <vt:lpstr>病院</vt:lpstr>
      <vt:lpstr>下水（公共）</vt:lpstr>
      <vt:lpstr>下水（特環）</vt:lpstr>
      <vt:lpstr>下水（農集）</vt:lpstr>
      <vt:lpstr>'下水（公共）'!Print_Area</vt:lpstr>
      <vt:lpstr>'下水（特環）'!Print_Area</vt:lpstr>
      <vt:lpstr>'下水（農集）'!Print_Area</vt:lpstr>
      <vt:lpstr>水道!Print_Area</vt:lpstr>
      <vt:lpstr>病院!Print_Area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富山県</cp:lastModifiedBy>
  <cp:lastPrinted>2022-05-27T10:16:41Z</cp:lastPrinted>
  <dcterms:created xsi:type="dcterms:W3CDTF">2016-02-29T11:30:48Z</dcterms:created>
  <dcterms:modified xsi:type="dcterms:W3CDTF">2022-10-21T05:07:16Z</dcterms:modified>
</cp:coreProperties>
</file>