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2.toyama-city.local\リダイレクト\104034\Desktop\621901673496319441\"/>
    </mc:Choice>
  </mc:AlternateContent>
  <workbookProtection workbookAlgorithmName="SHA-512" workbookHashValue="389p7fnLoW4SEDtfVcLD4Q6sJupPrrew3xWMlaxOkDY1UBoxoGzrkkXmDkSUyPtGoxbGAiDyqVNJ0YrIVaSDqw==" workbookSaltValue="6PwHEU9q2HiN1Bf0DSXqr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<sst xmlns="http://schemas.openxmlformats.org/spreadsheetml/2006/main" count="228" uniqueCount="114">
  <si>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</si>
  <si>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</si>
  <si>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</si>
  <si>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</si>
  <si>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</si>
  <si>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</si>
  <si>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</si>
  <si>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</si>
  <si>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</si>
  <si>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</si>
  <si>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</si>
  <si>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</si>
  <si>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</si>
  <si>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</si>
  <si>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</si>
  <si>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</si>
  <si>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</si>
  <si>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</si>
  <si>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</si>
  <si>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</si>
  <si>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</si>
  <si>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</si>
  <si>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</si>
  <si>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</si>
  <si>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</si>
  <si>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</si>
  <si>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</si>
  <si>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</si>
  <si>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</si>
  <si>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</si>
  <si>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</si>
  <si>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</si>
  <si>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</si>
  <si>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</si>
  <si>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</si>
  <si>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</si>
  <si>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</si>
  <si>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</si>
  <si>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</si>
  <si>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</si>
  <si>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</si>
  <si>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</si>
  <si>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</si>
  <si>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</si>
  <si>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</si>
  <si>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</si>
  <si>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</si>
  <si>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</si>
  <si>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</si>
  <si>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</si>
  <si>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</si>
  <si>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</si>
  <si>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</si>
  <si>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</si>
  <si>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</si>
  <si>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</si>
  <si>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</si>
  <si>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</si>
  <si>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</si>
  <si>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</si>
  <si>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</si>
  <si>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</si>
  <si>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</si>
  <si>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</si>
  <si>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</si>
  <si>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</si>
  <si>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</si>
  <si>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</si>
  <si>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</si>
  <si>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</si>
  <si>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</si>
  <si>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</si>
  <si>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</si>
  <si>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</si>
  <si>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</si>
  <si>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</si>
  <si>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</si>
  <si>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</si>
  <si>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</si>
  <si>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</si>
  <si>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</si>
  <si>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</si>
  <si>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</si>
  <si>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</si>
  <si>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</si>
  <si>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</si>
  <si>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</si>
  <si>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</si>
  <si>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</si>
  <si>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</si>
  <si>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</si>
  <si>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</si>
  <si>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</si>
  <si>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</si>
  <si>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</si>
  <si>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</si>
  <si>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</si>
  <si>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</si>
  <si>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</si>
  <si>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</si>
  <si>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</si>
  <si>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</si>
  <si>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</si>
  <si>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</si>
  <si>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</si>
  <si>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</si>
  <si>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</si>
  <si>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</si>
  <si>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</si>
  <si>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</si>
  <si>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</si>
  <si>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</si>
  <si>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年間の有収水量及び水道料金は、新型コロナウイルス感染症の影響緩和に伴う増要因があったものの、記録的な大雪となった前年度と比較すると主に下半期で減収となり、全体としては前年より減少しました。
　このことから、前年度と比較して経常収支比率は低くなり、給水原価は高くなっています。
・管路更新などに伴う固定資産除却費の増加等による費用の増加により料金回収率は前年度比で減少しました。
・累積欠損金比率については、発生していません。
・H23年度より企業債の充当率を引き下げたことから企業債残高は年々減少しておりますが、R2年度から充当率を引き上げており、企業債残高対給水収益比率については、類似団体や全国平均よりも高い状況が今後も続くものと考えております。
・流動比率について、R元年度（期末時点）から基準となる100％を若干下回っていることから、先述のとおりR2年度より企業債充当率を引き上げました。このことより、今後は流動比率の低下が鈍化する見込みですが、経営の健全性・効率性を示す指標のひとつとして留意する必要があります。なお、短期的な債務に対する支払能力に支障はありません。
・施設更新事業等に係る洗管作業に伴う水量は、年度によって変わることから、有収率に多少の変動が見られます。また、有収率変動の要因の一つとして、料金収入の対象とならない漏水が考えられることから、漏水頻度の高い老朽水道管の更新や修繕を積極的に進め、現在の水準の維持に努めます。</t>
    <rPh sb="29" eb="33">
      <t>エイキョウカンワ</t>
    </rPh>
    <rPh sb="34" eb="35">
      <t>トモナ</t>
    </rPh>
    <rPh sb="36" eb="39">
      <t>ゾウヨウイン</t>
    </rPh>
    <rPh sb="66" eb="67">
      <t>オモ</t>
    </rPh>
    <rPh sb="68" eb="71">
      <t>シモハンキ</t>
    </rPh>
    <rPh sb="88" eb="90">
      <t>ゲンショウ</t>
    </rPh>
    <rPh sb="119" eb="120">
      <t>ヒク</t>
    </rPh>
    <rPh sb="129" eb="130">
      <t>タカ</t>
    </rPh>
    <rPh sb="177" eb="181">
      <t>ゼンネンドヒ</t>
    </rPh>
    <rPh sb="182" eb="184">
      <t>ゲンショウ</t>
    </rPh>
    <phoneticPr fontId="4"/>
  </si>
  <si>
    <t>・経常収支比率及び料金回収率について年々減少傾向であることや、類似団体や全国平均と比較して企業債残高対給水収益比率が高いことから、厳しい経営状況となっております。
・避けられない人口減少により、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H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rPh sb="7" eb="8">
      <t>オヨ</t>
    </rPh>
    <rPh sb="65" eb="66">
      <t>キビ</t>
    </rPh>
    <rPh sb="68" eb="72">
      <t>ケイエイジョウキョウ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</si>
</sst>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0.65</c:v>
                </c:pt>
                <c:pt idx="2">
                  <c:v>0.48</c:v>
                </c:pt>
                <c:pt idx="3">
                  <c:v>0.36</c:v>
                </c:pt>
                <c:pt idx="4">
                  <c:v>0.4</c:v>
                </c:pt>
              </c:numCache>
            </c:numRef>
          </c:val>
          <c:extLst xmlns:c16r2="http://schemas.microsoft.com/office/drawing/2015/06/chart">
            <c:ext xmlns:c16="http://schemas.microsoft.com/office/drawing/2014/chart" uri="{C3380CC4-5D6E-409C-BE32-E72D297353CC}">
              <c16:uniqueId val="{00000000-8579-4B17-842B-73A71E267251}"/>
            </c:ext>
          </c:extLst>
        </c:ser>
        <c:dLbls>
          <c:showLegendKey val="0"/>
          <c:showVal val="0"/>
          <c:showCatName val="0"/>
          <c:showSerName val="0"/>
          <c:showPercent val="0"/>
          <c:showBubbleSize val="0"/>
        </c:dLbls>
        <c:gapWidth val="150"/>
        <c:axId val="516404280"/>
        <c:axId val="669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xmlns:c16r2="http://schemas.microsoft.com/office/drawing/2015/06/chart">
            <c:ext xmlns:c16="http://schemas.microsoft.com/office/drawing/2014/chart" uri="{C3380CC4-5D6E-409C-BE32-E72D297353CC}">
              <c16:uniqueId val="{00000001-8579-4B17-842B-73A71E267251}"/>
            </c:ext>
          </c:extLst>
        </c:ser>
        <c:dLbls>
          <c:showLegendKey val="0"/>
          <c:showVal val="0"/>
          <c:showCatName val="0"/>
          <c:showSerName val="0"/>
          <c:showPercent val="0"/>
          <c:showBubbleSize val="0"/>
        </c:dLbls>
        <c:marker val="1"/>
        <c:smooth val="0"/>
        <c:axId val="516404280"/>
        <c:axId val="669486656"/>
      </c:lineChart>
      <c:dateAx>
        <c:axId val="516404280"/>
        <c:scaling>
          <c:orientation val="minMax"/>
        </c:scaling>
        <c:delete val="1"/>
        <c:axPos val="b"/>
        <c:numFmt formatCode="&quot;H&quot;yy" sourceLinked="1"/>
        <c:majorTickMark val="none"/>
        <c:minorTickMark val="none"/>
        <c:tickLblPos val="none"/>
        <c:crossAx val="669486656"/>
        <c:crosses val="autoZero"/>
        <c:auto val="1"/>
        <c:lblOffset val="100"/>
        <c:baseTimeUnit val="years"/>
      </c:dateAx>
      <c:valAx>
        <c:axId val="669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0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68.790000000000006</c:v>
                </c:pt>
                <c:pt idx="1">
                  <c:v>67.63</c:v>
                </c:pt>
                <c:pt idx="2">
                  <c:v>66.92</c:v>
                </c:pt>
                <c:pt idx="3">
                  <c:v>68.66</c:v>
                </c:pt>
                <c:pt idx="4">
                  <c:v>67.52</c:v>
                </c:pt>
              </c:numCache>
            </c:numRef>
          </c:val>
          <c:extLst xmlns:c16r2="http://schemas.microsoft.com/office/drawing/2015/06/chart">
            <c:ext xmlns:c16="http://schemas.microsoft.com/office/drawing/2014/chart" uri="{C3380CC4-5D6E-409C-BE32-E72D297353CC}">
              <c16:uniqueId val="{00000000-91DF-41D1-99AE-BB0224E6C0D2}"/>
            </c:ext>
          </c:extLst>
        </c:ser>
        <c:dLbls>
          <c:showLegendKey val="0"/>
          <c:showVal val="0"/>
          <c:showCatName val="0"/>
          <c:showSerName val="0"/>
          <c:showPercent val="0"/>
          <c:showBubbleSize val="0"/>
        </c:dLbls>
        <c:gapWidth val="150"/>
        <c:axId val="666891696"/>
        <c:axId val="66688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xmlns:c16r2="http://schemas.microsoft.com/office/drawing/2015/06/chart">
            <c:ext xmlns:c16="http://schemas.microsoft.com/office/drawing/2014/chart" uri="{C3380CC4-5D6E-409C-BE32-E72D297353CC}">
              <c16:uniqueId val="{00000001-91DF-41D1-99AE-BB0224E6C0D2}"/>
            </c:ext>
          </c:extLst>
        </c:ser>
        <c:dLbls>
          <c:showLegendKey val="0"/>
          <c:showVal val="0"/>
          <c:showCatName val="0"/>
          <c:showSerName val="0"/>
          <c:showPercent val="0"/>
          <c:showBubbleSize val="0"/>
        </c:dLbls>
        <c:marker val="1"/>
        <c:smooth val="0"/>
        <c:axId val="666891696"/>
        <c:axId val="666886992"/>
      </c:lineChart>
      <c:dateAx>
        <c:axId val="666891696"/>
        <c:scaling>
          <c:orientation val="minMax"/>
        </c:scaling>
        <c:delete val="1"/>
        <c:axPos val="b"/>
        <c:numFmt formatCode="&quot;H&quot;yy" sourceLinked="1"/>
        <c:majorTickMark val="none"/>
        <c:minorTickMark val="none"/>
        <c:tickLblPos val="none"/>
        <c:crossAx val="666886992"/>
        <c:crosses val="autoZero"/>
        <c:auto val="1"/>
        <c:lblOffset val="100"/>
        <c:baseTimeUnit val="years"/>
      </c:dateAx>
      <c:valAx>
        <c:axId val="66688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90.31</c:v>
                </c:pt>
                <c:pt idx="1">
                  <c:v>90.86</c:v>
                </c:pt>
                <c:pt idx="2">
                  <c:v>90.44</c:v>
                </c:pt>
                <c:pt idx="3">
                  <c:v>90.34</c:v>
                </c:pt>
                <c:pt idx="4">
                  <c:v>90.56</c:v>
                </c:pt>
              </c:numCache>
            </c:numRef>
          </c:val>
          <c:extLst xmlns:c16r2="http://schemas.microsoft.com/office/drawing/2015/06/chart">
            <c:ext xmlns:c16="http://schemas.microsoft.com/office/drawing/2014/chart" uri="{C3380CC4-5D6E-409C-BE32-E72D297353CC}">
              <c16:uniqueId val="{00000000-886A-4D9C-9CBC-103F9DA197ED}"/>
            </c:ext>
          </c:extLst>
        </c:ser>
        <c:dLbls>
          <c:showLegendKey val="0"/>
          <c:showVal val="0"/>
          <c:showCatName val="0"/>
          <c:showSerName val="0"/>
          <c:showPercent val="0"/>
          <c:showBubbleSize val="0"/>
        </c:dLbls>
        <c:gapWidth val="150"/>
        <c:axId val="666888560"/>
        <c:axId val="66688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xmlns:c16r2="http://schemas.microsoft.com/office/drawing/2015/06/chart">
            <c:ext xmlns:c16="http://schemas.microsoft.com/office/drawing/2014/chart" uri="{C3380CC4-5D6E-409C-BE32-E72D297353CC}">
              <c16:uniqueId val="{00000001-886A-4D9C-9CBC-103F9DA197ED}"/>
            </c:ext>
          </c:extLst>
        </c:ser>
        <c:dLbls>
          <c:showLegendKey val="0"/>
          <c:showVal val="0"/>
          <c:showCatName val="0"/>
          <c:showSerName val="0"/>
          <c:showPercent val="0"/>
          <c:showBubbleSize val="0"/>
        </c:dLbls>
        <c:marker val="1"/>
        <c:smooth val="0"/>
        <c:axId val="666888560"/>
        <c:axId val="666887384"/>
      </c:lineChart>
      <c:dateAx>
        <c:axId val="666888560"/>
        <c:scaling>
          <c:orientation val="minMax"/>
        </c:scaling>
        <c:delete val="1"/>
        <c:axPos val="b"/>
        <c:numFmt formatCode="&quot;H&quot;yy" sourceLinked="1"/>
        <c:majorTickMark val="none"/>
        <c:minorTickMark val="none"/>
        <c:tickLblPos val="none"/>
        <c:crossAx val="666887384"/>
        <c:crosses val="autoZero"/>
        <c:auto val="1"/>
        <c:lblOffset val="100"/>
        <c:baseTimeUnit val="years"/>
      </c:dateAx>
      <c:valAx>
        <c:axId val="66688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112.27</c:v>
                </c:pt>
                <c:pt idx="1">
                  <c:v>110.74</c:v>
                </c:pt>
                <c:pt idx="2">
                  <c:v>108.6</c:v>
                </c:pt>
                <c:pt idx="3">
                  <c:v>109.52</c:v>
                </c:pt>
                <c:pt idx="4">
                  <c:v>107.85</c:v>
                </c:pt>
              </c:numCache>
            </c:numRef>
          </c:val>
          <c:extLst xmlns:c16r2="http://schemas.microsoft.com/office/drawing/2015/06/chart">
            <c:ext xmlns:c16="http://schemas.microsoft.com/office/drawing/2014/chart" uri="{C3380CC4-5D6E-409C-BE32-E72D297353CC}">
              <c16:uniqueId val="{00000000-AEE7-4B9D-BC7B-16B901AEC808}"/>
            </c:ext>
          </c:extLst>
        </c:ser>
        <c:dLbls>
          <c:showLegendKey val="0"/>
          <c:showVal val="0"/>
          <c:showCatName val="0"/>
          <c:showSerName val="0"/>
          <c:showPercent val="0"/>
          <c:showBubbleSize val="0"/>
        </c:dLbls>
        <c:gapWidth val="150"/>
        <c:axId val="151686808"/>
        <c:axId val="1516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xmlns:c16r2="http://schemas.microsoft.com/office/drawing/2015/06/chart">
            <c:ext xmlns:c16="http://schemas.microsoft.com/office/drawing/2014/chart" uri="{C3380CC4-5D6E-409C-BE32-E72D297353CC}">
              <c16:uniqueId val="{00000001-AEE7-4B9D-BC7B-16B901AEC808}"/>
            </c:ext>
          </c:extLst>
        </c:ser>
        <c:dLbls>
          <c:showLegendKey val="0"/>
          <c:showVal val="0"/>
          <c:showCatName val="0"/>
          <c:showSerName val="0"/>
          <c:showPercent val="0"/>
          <c:showBubbleSize val="0"/>
        </c:dLbls>
        <c:marker val="1"/>
        <c:smooth val="0"/>
        <c:axId val="151686808"/>
        <c:axId val="151691512"/>
      </c:lineChart>
      <c:dateAx>
        <c:axId val="151686808"/>
        <c:scaling>
          <c:orientation val="minMax"/>
        </c:scaling>
        <c:delete val="1"/>
        <c:axPos val="b"/>
        <c:numFmt formatCode="&quot;H&quot;yy" sourceLinked="1"/>
        <c:majorTickMark val="none"/>
        <c:minorTickMark val="none"/>
        <c:tickLblPos val="none"/>
        <c:crossAx val="151691512"/>
        <c:crosses val="autoZero"/>
        <c:auto val="1"/>
        <c:lblOffset val="100"/>
        <c:baseTimeUnit val="years"/>
      </c:dateAx>
      <c:valAx>
        <c:axId val="15169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6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43.86</c:v>
                </c:pt>
                <c:pt idx="1">
                  <c:v>44.96</c:v>
                </c:pt>
                <c:pt idx="2">
                  <c:v>46.5</c:v>
                </c:pt>
                <c:pt idx="3">
                  <c:v>47.77</c:v>
                </c:pt>
                <c:pt idx="4">
                  <c:v>49.33</c:v>
                </c:pt>
              </c:numCache>
            </c:numRef>
          </c:val>
          <c:extLst xmlns:c16r2="http://schemas.microsoft.com/office/drawing/2015/06/chart">
            <c:ext xmlns:c16="http://schemas.microsoft.com/office/drawing/2014/chart" uri="{C3380CC4-5D6E-409C-BE32-E72D297353CC}">
              <c16:uniqueId val="{00000000-8914-4F77-ABFF-D91332311363}"/>
            </c:ext>
          </c:extLst>
        </c:ser>
        <c:dLbls>
          <c:showLegendKey val="0"/>
          <c:showVal val="0"/>
          <c:showCatName val="0"/>
          <c:showSerName val="0"/>
          <c:showPercent val="0"/>
          <c:showBubbleSize val="0"/>
        </c:dLbls>
        <c:gapWidth val="150"/>
        <c:axId val="151688768"/>
        <c:axId val="15168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xmlns:c16r2="http://schemas.microsoft.com/office/drawing/2015/06/chart">
            <c:ext xmlns:c16="http://schemas.microsoft.com/office/drawing/2014/chart" uri="{C3380CC4-5D6E-409C-BE32-E72D297353CC}">
              <c16:uniqueId val="{00000001-8914-4F77-ABFF-D91332311363}"/>
            </c:ext>
          </c:extLst>
        </c:ser>
        <c:dLbls>
          <c:showLegendKey val="0"/>
          <c:showVal val="0"/>
          <c:showCatName val="0"/>
          <c:showSerName val="0"/>
          <c:showPercent val="0"/>
          <c:showBubbleSize val="0"/>
        </c:dLbls>
        <c:marker val="1"/>
        <c:smooth val="0"/>
        <c:axId val="151688768"/>
        <c:axId val="151689160"/>
      </c:lineChart>
      <c:dateAx>
        <c:axId val="151688768"/>
        <c:scaling>
          <c:orientation val="minMax"/>
        </c:scaling>
        <c:delete val="1"/>
        <c:axPos val="b"/>
        <c:numFmt formatCode="&quot;H&quot;yy" sourceLinked="1"/>
        <c:majorTickMark val="none"/>
        <c:minorTickMark val="none"/>
        <c:tickLblPos val="none"/>
        <c:crossAx val="151689160"/>
        <c:crosses val="autoZero"/>
        <c:auto val="1"/>
        <c:lblOffset val="100"/>
        <c:baseTimeUnit val="years"/>
      </c:dateAx>
      <c:valAx>
        <c:axId val="1516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10.26</c:v>
                </c:pt>
                <c:pt idx="1">
                  <c:v>12.52</c:v>
                </c:pt>
                <c:pt idx="2">
                  <c:v>14.24</c:v>
                </c:pt>
                <c:pt idx="3">
                  <c:v>16.47</c:v>
                </c:pt>
                <c:pt idx="4">
                  <c:v>18.100000000000001</c:v>
                </c:pt>
              </c:numCache>
            </c:numRef>
          </c:val>
          <c:extLst xmlns:c16r2="http://schemas.microsoft.com/office/drawing/2015/06/chart">
            <c:ext xmlns:c16="http://schemas.microsoft.com/office/drawing/2014/chart" uri="{C3380CC4-5D6E-409C-BE32-E72D297353CC}">
              <c16:uniqueId val="{00000000-82D0-4942-AFAA-7AB8B51C2425}"/>
            </c:ext>
          </c:extLst>
        </c:ser>
        <c:dLbls>
          <c:showLegendKey val="0"/>
          <c:showVal val="0"/>
          <c:showCatName val="0"/>
          <c:showSerName val="0"/>
          <c:showPercent val="0"/>
          <c:showBubbleSize val="0"/>
        </c:dLbls>
        <c:gapWidth val="150"/>
        <c:axId val="151689944"/>
        <c:axId val="1516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xmlns:c16r2="http://schemas.microsoft.com/office/drawing/2015/06/chart">
            <c:ext xmlns:c16="http://schemas.microsoft.com/office/drawing/2014/chart" uri="{C3380CC4-5D6E-409C-BE32-E72D297353CC}">
              <c16:uniqueId val="{00000001-82D0-4942-AFAA-7AB8B51C2425}"/>
            </c:ext>
          </c:extLst>
        </c:ser>
        <c:dLbls>
          <c:showLegendKey val="0"/>
          <c:showVal val="0"/>
          <c:showCatName val="0"/>
          <c:showSerName val="0"/>
          <c:showPercent val="0"/>
          <c:showBubbleSize val="0"/>
        </c:dLbls>
        <c:marker val="1"/>
        <c:smooth val="0"/>
        <c:axId val="151689944"/>
        <c:axId val="151686024"/>
      </c:lineChart>
      <c:dateAx>
        <c:axId val="151689944"/>
        <c:scaling>
          <c:orientation val="minMax"/>
        </c:scaling>
        <c:delete val="1"/>
        <c:axPos val="b"/>
        <c:numFmt formatCode="&quot;H&quot;yy" sourceLinked="1"/>
        <c:majorTickMark val="none"/>
        <c:minorTickMark val="none"/>
        <c:tickLblPos val="none"/>
        <c:crossAx val="151686024"/>
        <c:crosses val="autoZero"/>
        <c:auto val="1"/>
        <c:lblOffset val="100"/>
        <c:baseTimeUnit val="years"/>
      </c:dateAx>
      <c:valAx>
        <c:axId val="1516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C8-4879-93D3-0F67DF46AED2}"/>
            </c:ext>
          </c:extLst>
        </c:ser>
        <c:dLbls>
          <c:showLegendKey val="0"/>
          <c:showVal val="0"/>
          <c:showCatName val="0"/>
          <c:showSerName val="0"/>
          <c:showPercent val="0"/>
          <c:showBubbleSize val="0"/>
        </c:dLbls>
        <c:gapWidth val="150"/>
        <c:axId val="673981464"/>
        <c:axId val="67398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DC8-4879-93D3-0F67DF46AED2}"/>
            </c:ext>
          </c:extLst>
        </c:ser>
        <c:dLbls>
          <c:showLegendKey val="0"/>
          <c:showVal val="0"/>
          <c:showCatName val="0"/>
          <c:showSerName val="0"/>
          <c:showPercent val="0"/>
          <c:showBubbleSize val="0"/>
        </c:dLbls>
        <c:marker val="1"/>
        <c:smooth val="0"/>
        <c:axId val="673981464"/>
        <c:axId val="673981072"/>
      </c:lineChart>
      <c:dateAx>
        <c:axId val="673981464"/>
        <c:scaling>
          <c:orientation val="minMax"/>
        </c:scaling>
        <c:delete val="1"/>
        <c:axPos val="b"/>
        <c:numFmt formatCode="&quot;H&quot;yy" sourceLinked="1"/>
        <c:majorTickMark val="none"/>
        <c:minorTickMark val="none"/>
        <c:tickLblPos val="none"/>
        <c:crossAx val="673981072"/>
        <c:crosses val="autoZero"/>
        <c:auto val="1"/>
        <c:lblOffset val="100"/>
        <c:baseTimeUnit val="years"/>
      </c:dateAx>
      <c:valAx>
        <c:axId val="67398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398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149.9</c:v>
                </c:pt>
                <c:pt idx="1">
                  <c:v>119.29</c:v>
                </c:pt>
                <c:pt idx="2">
                  <c:v>97.73</c:v>
                </c:pt>
                <c:pt idx="3">
                  <c:v>92.57</c:v>
                </c:pt>
                <c:pt idx="4">
                  <c:v>86.22</c:v>
                </c:pt>
              </c:numCache>
            </c:numRef>
          </c:val>
          <c:extLst xmlns:c16r2="http://schemas.microsoft.com/office/drawing/2015/06/chart">
            <c:ext xmlns:c16="http://schemas.microsoft.com/office/drawing/2014/chart" uri="{C3380CC4-5D6E-409C-BE32-E72D297353CC}">
              <c16:uniqueId val="{00000000-4D5D-4CF3-8B18-335EE9C4EF63}"/>
            </c:ext>
          </c:extLst>
        </c:ser>
        <c:dLbls>
          <c:showLegendKey val="0"/>
          <c:showVal val="0"/>
          <c:showCatName val="0"/>
          <c:showSerName val="0"/>
          <c:showPercent val="0"/>
          <c:showBubbleSize val="0"/>
        </c:dLbls>
        <c:gapWidth val="150"/>
        <c:axId val="673977544"/>
        <c:axId val="67397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xmlns:c16r2="http://schemas.microsoft.com/office/drawing/2015/06/chart">
            <c:ext xmlns:c16="http://schemas.microsoft.com/office/drawing/2014/chart" uri="{C3380CC4-5D6E-409C-BE32-E72D297353CC}">
              <c16:uniqueId val="{00000001-4D5D-4CF3-8B18-335EE9C4EF63}"/>
            </c:ext>
          </c:extLst>
        </c:ser>
        <c:dLbls>
          <c:showLegendKey val="0"/>
          <c:showVal val="0"/>
          <c:showCatName val="0"/>
          <c:showSerName val="0"/>
          <c:showPercent val="0"/>
          <c:showBubbleSize val="0"/>
        </c:dLbls>
        <c:marker val="1"/>
        <c:smooth val="0"/>
        <c:axId val="673977544"/>
        <c:axId val="673979896"/>
      </c:lineChart>
      <c:dateAx>
        <c:axId val="673977544"/>
        <c:scaling>
          <c:orientation val="minMax"/>
        </c:scaling>
        <c:delete val="1"/>
        <c:axPos val="b"/>
        <c:numFmt formatCode="&quot;H&quot;yy" sourceLinked="1"/>
        <c:majorTickMark val="none"/>
        <c:minorTickMark val="none"/>
        <c:tickLblPos val="none"/>
        <c:crossAx val="673979896"/>
        <c:crosses val="autoZero"/>
        <c:auto val="1"/>
        <c:lblOffset val="100"/>
        <c:baseTimeUnit val="years"/>
      </c:dateAx>
      <c:valAx>
        <c:axId val="673979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397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687.23</c:v>
                </c:pt>
                <c:pt idx="1">
                  <c:v>683.04</c:v>
                </c:pt>
                <c:pt idx="2">
                  <c:v>676.77</c:v>
                </c:pt>
                <c:pt idx="3">
                  <c:v>658.63</c:v>
                </c:pt>
                <c:pt idx="4">
                  <c:v>656.09</c:v>
                </c:pt>
              </c:numCache>
            </c:numRef>
          </c:val>
          <c:extLst xmlns:c16r2="http://schemas.microsoft.com/office/drawing/2015/06/chart">
            <c:ext xmlns:c16="http://schemas.microsoft.com/office/drawing/2014/chart" uri="{C3380CC4-5D6E-409C-BE32-E72D297353CC}">
              <c16:uniqueId val="{00000000-0E1F-4A49-9F4F-2FFAA9F1E3CB}"/>
            </c:ext>
          </c:extLst>
        </c:ser>
        <c:dLbls>
          <c:showLegendKey val="0"/>
          <c:showVal val="0"/>
          <c:showCatName val="0"/>
          <c:showSerName val="0"/>
          <c:showPercent val="0"/>
          <c:showBubbleSize val="0"/>
        </c:dLbls>
        <c:gapWidth val="150"/>
        <c:axId val="673982248"/>
        <c:axId val="6739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xmlns:c16r2="http://schemas.microsoft.com/office/drawing/2015/06/chart">
            <c:ext xmlns:c16="http://schemas.microsoft.com/office/drawing/2014/chart" uri="{C3380CC4-5D6E-409C-BE32-E72D297353CC}">
              <c16:uniqueId val="{00000001-0E1F-4A49-9F4F-2FFAA9F1E3CB}"/>
            </c:ext>
          </c:extLst>
        </c:ser>
        <c:dLbls>
          <c:showLegendKey val="0"/>
          <c:showVal val="0"/>
          <c:showCatName val="0"/>
          <c:showSerName val="0"/>
          <c:showPercent val="0"/>
          <c:showBubbleSize val="0"/>
        </c:dLbls>
        <c:marker val="1"/>
        <c:smooth val="0"/>
        <c:axId val="673982248"/>
        <c:axId val="673982640"/>
      </c:lineChart>
      <c:dateAx>
        <c:axId val="673982248"/>
        <c:scaling>
          <c:orientation val="minMax"/>
        </c:scaling>
        <c:delete val="1"/>
        <c:axPos val="b"/>
        <c:numFmt formatCode="&quot;H&quot;yy" sourceLinked="1"/>
        <c:majorTickMark val="none"/>
        <c:minorTickMark val="none"/>
        <c:tickLblPos val="none"/>
        <c:crossAx val="673982640"/>
        <c:crosses val="autoZero"/>
        <c:auto val="1"/>
        <c:lblOffset val="100"/>
        <c:baseTimeUnit val="years"/>
      </c:dateAx>
      <c:valAx>
        <c:axId val="67398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39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104.55</c:v>
                </c:pt>
                <c:pt idx="1">
                  <c:v>102.37</c:v>
                </c:pt>
                <c:pt idx="2">
                  <c:v>100.48</c:v>
                </c:pt>
                <c:pt idx="3">
                  <c:v>101.61</c:v>
                </c:pt>
                <c:pt idx="4">
                  <c:v>99.79</c:v>
                </c:pt>
              </c:numCache>
            </c:numRef>
          </c:val>
          <c:extLst xmlns:c16r2="http://schemas.microsoft.com/office/drawing/2015/06/chart">
            <c:ext xmlns:c16="http://schemas.microsoft.com/office/drawing/2014/chart" uri="{C3380CC4-5D6E-409C-BE32-E72D297353CC}">
              <c16:uniqueId val="{00000000-DBCA-405F-B95E-373C8A77BB9B}"/>
            </c:ext>
          </c:extLst>
        </c:ser>
        <c:dLbls>
          <c:showLegendKey val="0"/>
          <c:showVal val="0"/>
          <c:showCatName val="0"/>
          <c:showSerName val="0"/>
          <c:showPercent val="0"/>
          <c:showBubbleSize val="0"/>
        </c:dLbls>
        <c:gapWidth val="150"/>
        <c:axId val="673983032"/>
        <c:axId val="6739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xmlns:c16r2="http://schemas.microsoft.com/office/drawing/2015/06/chart">
            <c:ext xmlns:c16="http://schemas.microsoft.com/office/drawing/2014/chart" uri="{C3380CC4-5D6E-409C-BE32-E72D297353CC}">
              <c16:uniqueId val="{00000001-DBCA-405F-B95E-373C8A77BB9B}"/>
            </c:ext>
          </c:extLst>
        </c:ser>
        <c:dLbls>
          <c:showLegendKey val="0"/>
          <c:showVal val="0"/>
          <c:showCatName val="0"/>
          <c:showSerName val="0"/>
          <c:showPercent val="0"/>
          <c:showBubbleSize val="0"/>
        </c:dLbls>
        <c:marker val="1"/>
        <c:smooth val="0"/>
        <c:axId val="673983032"/>
        <c:axId val="673983424"/>
      </c:lineChart>
      <c:dateAx>
        <c:axId val="673983032"/>
        <c:scaling>
          <c:orientation val="minMax"/>
        </c:scaling>
        <c:delete val="1"/>
        <c:axPos val="b"/>
        <c:numFmt formatCode="&quot;H&quot;yy" sourceLinked="1"/>
        <c:majorTickMark val="none"/>
        <c:minorTickMark val="none"/>
        <c:tickLblPos val="none"/>
        <c:crossAx val="673983424"/>
        <c:crosses val="autoZero"/>
        <c:auto val="1"/>
        <c:lblOffset val="100"/>
        <c:baseTimeUnit val="years"/>
      </c:dateAx>
      <c:valAx>
        <c:axId val="673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8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124.12</c:v>
                </c:pt>
                <c:pt idx="1">
                  <c:v>126.45</c:v>
                </c:pt>
                <c:pt idx="2">
                  <c:v>128.55000000000001</c:v>
                </c:pt>
                <c:pt idx="3">
                  <c:v>125.69</c:v>
                </c:pt>
                <c:pt idx="4">
                  <c:v>128.34</c:v>
                </c:pt>
              </c:numCache>
            </c:numRef>
          </c:val>
          <c:extLst xmlns:c16r2="http://schemas.microsoft.com/office/drawing/2015/06/chart">
            <c:ext xmlns:c16="http://schemas.microsoft.com/office/drawing/2014/chart" uri="{C3380CC4-5D6E-409C-BE32-E72D297353CC}">
              <c16:uniqueId val="{00000000-EADE-4A0A-BFD5-0A7EBD02CC86}"/>
            </c:ext>
          </c:extLst>
        </c:ser>
        <c:dLbls>
          <c:showLegendKey val="0"/>
          <c:showVal val="0"/>
          <c:showCatName val="0"/>
          <c:showSerName val="0"/>
          <c:showPercent val="0"/>
          <c:showBubbleSize val="0"/>
        </c:dLbls>
        <c:gapWidth val="150"/>
        <c:axId val="673978720"/>
        <c:axId val="67398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xmlns:c16r2="http://schemas.microsoft.com/office/drawing/2015/06/chart">
            <c:ext xmlns:c16="http://schemas.microsoft.com/office/drawing/2014/chart" uri="{C3380CC4-5D6E-409C-BE32-E72D297353CC}">
              <c16:uniqueId val="{00000001-EADE-4A0A-BFD5-0A7EBD02CC86}"/>
            </c:ext>
          </c:extLst>
        </c:ser>
        <c:dLbls>
          <c:showLegendKey val="0"/>
          <c:showVal val="0"/>
          <c:showCatName val="0"/>
          <c:showSerName val="0"/>
          <c:showPercent val="0"/>
          <c:showBubbleSize val="0"/>
        </c:dLbls>
        <c:marker val="1"/>
        <c:smooth val="0"/>
        <c:axId val="673978720"/>
        <c:axId val="673984208"/>
      </c:lineChart>
      <c:dateAx>
        <c:axId val="673978720"/>
        <c:scaling>
          <c:orientation val="minMax"/>
        </c:scaling>
        <c:delete val="1"/>
        <c:axPos val="b"/>
        <c:numFmt formatCode="&quot;H&quot;yy" sourceLinked="1"/>
        <c:majorTickMark val="none"/>
        <c:minorTickMark val="none"/>
        <c:tickLblPos val="none"/>
        <c:crossAx val="673984208"/>
        <c:crosses val="autoZero"/>
        <c:auto val="1"/>
        <c:lblOffset val="100"/>
        <c:baseTimeUnit val="years"/>
      </c:dateAx>
      <c:valAx>
        <c:axId val="67398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富山県　富山市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2">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A1</v>
      </c>
      <c r="X8" s="72"/>
      <c r="Y8" s="72"/>
      <c r="Z8" s="72"/>
      <c r="AA8" s="72"/>
      <c r="AB8" s="72"/>
      <c r="AC8" s="72"/>
      <c r="AD8" s="72" t="str">
        <f>データ!$M$6</f>
        <v>自治体職員</v>
      </c>
      <c r="AE8" s="72"/>
      <c r="AF8" s="72"/>
      <c r="AG8" s="72"/>
      <c r="AH8" s="72"/>
      <c r="AI8" s="72"/>
      <c r="AJ8" s="72"/>
      <c r="AK8" s="2"/>
      <c r="AL8" s="63">
        <f>データ!$R$6</f>
        <v>411222</v>
      </c>
      <c r="AM8" s="63"/>
      <c r="AN8" s="63"/>
      <c r="AO8" s="63"/>
      <c r="AP8" s="63"/>
      <c r="AQ8" s="63"/>
      <c r="AR8" s="63"/>
      <c r="AS8" s="63"/>
      <c r="AT8" s="37">
        <f>データ!$S$6</f>
        <v>1241.7</v>
      </c>
      <c r="AU8" s="38"/>
      <c r="AV8" s="38"/>
      <c r="AW8" s="38"/>
      <c r="AX8" s="38"/>
      <c r="AY8" s="38"/>
      <c r="AZ8" s="38"/>
      <c r="BA8" s="38"/>
      <c r="BB8" s="52">
        <f>データ!$T$6</f>
        <v>331.18</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2">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56.75</v>
      </c>
      <c r="J10" s="38"/>
      <c r="K10" s="38"/>
      <c r="L10" s="38"/>
      <c r="M10" s="38"/>
      <c r="N10" s="38"/>
      <c r="O10" s="62"/>
      <c r="P10" s="52">
        <f>データ!$P$6</f>
        <v>98.89</v>
      </c>
      <c r="Q10" s="52"/>
      <c r="R10" s="52"/>
      <c r="S10" s="52"/>
      <c r="T10" s="52"/>
      <c r="U10" s="52"/>
      <c r="V10" s="52"/>
      <c r="W10" s="63">
        <f>データ!$Q$6</f>
        <v>2310</v>
      </c>
      <c r="X10" s="63"/>
      <c r="Y10" s="63"/>
      <c r="Z10" s="63"/>
      <c r="AA10" s="63"/>
      <c r="AB10" s="63"/>
      <c r="AC10" s="63"/>
      <c r="AD10" s="2"/>
      <c r="AE10" s="2"/>
      <c r="AF10" s="2"/>
      <c r="AG10" s="2"/>
      <c r="AH10" s="2"/>
      <c r="AI10" s="2"/>
      <c r="AJ10" s="2"/>
      <c r="AK10" s="2"/>
      <c r="AL10" s="63">
        <f>データ!$U$6</f>
        <v>405681</v>
      </c>
      <c r="AM10" s="63"/>
      <c r="AN10" s="63"/>
      <c r="AO10" s="63"/>
      <c r="AP10" s="63"/>
      <c r="AQ10" s="63"/>
      <c r="AR10" s="63"/>
      <c r="AS10" s="63"/>
      <c r="AT10" s="37">
        <f>データ!$V$6</f>
        <v>380.97</v>
      </c>
      <c r="AU10" s="38"/>
      <c r="AV10" s="38"/>
      <c r="AW10" s="38"/>
      <c r="AX10" s="38"/>
      <c r="AY10" s="38"/>
      <c r="AZ10" s="38"/>
      <c r="BA10" s="38"/>
      <c r="BB10" s="52">
        <f>データ!$W$6</f>
        <v>1064.8599999999999</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112</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2"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5P6pH8ABknzu5L2o5vcZ4x7BPa0ZUMXmQD3qGt6QGhfTmm6V0YdXn5/ffBJ95bE560GbUzhwABoXD0TKUhRhQ==" saltValue="YSNFmTyWsJdV8ETPh0uu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162019</v>
      </c>
      <c r="D6" s="20">
        <f t="shared" si="3"/>
        <v>46</v>
      </c>
      <c r="E6" s="20">
        <f t="shared" si="3"/>
        <v>1</v>
      </c>
      <c r="F6" s="20">
        <f t="shared" si="3"/>
        <v>0</v>
      </c>
      <c r="G6" s="20">
        <f t="shared" si="3"/>
        <v>1</v>
      </c>
      <c r="H6" s="20" t="str">
        <f t="shared" si="3"/>
        <v>富山県　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56.75</v>
      </c>
      <c r="P6" s="21">
        <f t="shared" si="3"/>
        <v>98.89</v>
      </c>
      <c r="Q6" s="21">
        <f t="shared" si="3"/>
        <v>2310</v>
      </c>
      <c r="R6" s="21">
        <f t="shared" si="3"/>
        <v>411222</v>
      </c>
      <c r="S6" s="21">
        <f t="shared" si="3"/>
        <v>1241.7</v>
      </c>
      <c r="T6" s="21">
        <f t="shared" si="3"/>
        <v>331.18</v>
      </c>
      <c r="U6" s="21">
        <f t="shared" si="3"/>
        <v>405681</v>
      </c>
      <c r="V6" s="21">
        <f t="shared" si="3"/>
        <v>380.97</v>
      </c>
      <c r="W6" s="21">
        <f t="shared" si="3"/>
        <v>1064.8599999999999</v>
      </c>
      <c r="X6" s="22">
        <f>IF(X7="",NA(),X7)</f>
        <v>112.27</v>
      </c>
      <c r="Y6" s="22">
        <f t="shared" ref="Y6:AG6" si="4">IF(Y7="",NA(),Y7)</f>
        <v>110.74</v>
      </c>
      <c r="Z6" s="22">
        <f t="shared" si="4"/>
        <v>108.6</v>
      </c>
      <c r="AA6" s="22">
        <f t="shared" si="4"/>
        <v>109.52</v>
      </c>
      <c r="AB6" s="22">
        <f t="shared" si="4"/>
        <v>107.85</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149.9</v>
      </c>
      <c r="AU6" s="22">
        <f t="shared" ref="AU6:BC6" si="6">IF(AU7="",NA(),AU7)</f>
        <v>119.29</v>
      </c>
      <c r="AV6" s="22">
        <f t="shared" si="6"/>
        <v>97.73</v>
      </c>
      <c r="AW6" s="22">
        <f t="shared" si="6"/>
        <v>92.57</v>
      </c>
      <c r="AX6" s="22">
        <f t="shared" si="6"/>
        <v>86.22</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687.23</v>
      </c>
      <c r="BF6" s="22">
        <f t="shared" ref="BF6:BN6" si="7">IF(BF7="",NA(),BF7)</f>
        <v>683.04</v>
      </c>
      <c r="BG6" s="22">
        <f t="shared" si="7"/>
        <v>676.77</v>
      </c>
      <c r="BH6" s="22">
        <f t="shared" si="7"/>
        <v>658.63</v>
      </c>
      <c r="BI6" s="22">
        <f t="shared" si="7"/>
        <v>656.09</v>
      </c>
      <c r="BJ6" s="22">
        <f t="shared" si="7"/>
        <v>258.63</v>
      </c>
      <c r="BK6" s="22">
        <f t="shared" si="7"/>
        <v>255.12</v>
      </c>
      <c r="BL6" s="22">
        <f t="shared" si="7"/>
        <v>254.19</v>
      </c>
      <c r="BM6" s="22">
        <f t="shared" si="7"/>
        <v>259.56</v>
      </c>
      <c r="BN6" s="22">
        <f t="shared" si="7"/>
        <v>248.92</v>
      </c>
      <c r="BO6" s="21" t="str">
        <f>IF(BO7="","",IF(BO7="-","【-】","【"&amp;SUBSTITUTE(TEXT(BO7,"#,##0.00"),"-","△")&amp;"】"))</f>
        <v>【265.16】</v>
      </c>
      <c r="BP6" s="22">
        <f>IF(BP7="",NA(),BP7)</f>
        <v>104.55</v>
      </c>
      <c r="BQ6" s="22">
        <f t="shared" ref="BQ6:BY6" si="8">IF(BQ7="",NA(),BQ7)</f>
        <v>102.37</v>
      </c>
      <c r="BR6" s="22">
        <f t="shared" si="8"/>
        <v>100.48</v>
      </c>
      <c r="BS6" s="22">
        <f t="shared" si="8"/>
        <v>101.61</v>
      </c>
      <c r="BT6" s="22">
        <f t="shared" si="8"/>
        <v>99.79</v>
      </c>
      <c r="BU6" s="22">
        <f t="shared" si="8"/>
        <v>110.3</v>
      </c>
      <c r="BV6" s="22">
        <f t="shared" si="8"/>
        <v>109.12</v>
      </c>
      <c r="BW6" s="22">
        <f t="shared" si="8"/>
        <v>107.42</v>
      </c>
      <c r="BX6" s="22">
        <f t="shared" si="8"/>
        <v>105.07</v>
      </c>
      <c r="BY6" s="22">
        <f t="shared" si="8"/>
        <v>107.54</v>
      </c>
      <c r="BZ6" s="21" t="str">
        <f>IF(BZ7="","",IF(BZ7="-","【-】","【"&amp;SUBSTITUTE(TEXT(BZ7,"#,##0.00"),"-","△")&amp;"】"))</f>
        <v>【102.35】</v>
      </c>
      <c r="CA6" s="22">
        <f>IF(CA7="",NA(),CA7)</f>
        <v>124.12</v>
      </c>
      <c r="CB6" s="22">
        <f t="shared" ref="CB6:CJ6" si="9">IF(CB7="",NA(),CB7)</f>
        <v>126.45</v>
      </c>
      <c r="CC6" s="22">
        <f t="shared" si="9"/>
        <v>128.55000000000001</v>
      </c>
      <c r="CD6" s="22">
        <f t="shared" si="9"/>
        <v>125.69</v>
      </c>
      <c r="CE6" s="22">
        <f t="shared" si="9"/>
        <v>128.34</v>
      </c>
      <c r="CF6" s="22">
        <f t="shared" si="9"/>
        <v>151.85</v>
      </c>
      <c r="CG6" s="22">
        <f t="shared" si="9"/>
        <v>153.88</v>
      </c>
      <c r="CH6" s="22">
        <f t="shared" si="9"/>
        <v>157.19</v>
      </c>
      <c r="CI6" s="22">
        <f t="shared" si="9"/>
        <v>153.71</v>
      </c>
      <c r="CJ6" s="22">
        <f t="shared" si="9"/>
        <v>155.9</v>
      </c>
      <c r="CK6" s="21" t="str">
        <f>IF(CK7="","",IF(CK7="-","【-】","【"&amp;SUBSTITUTE(TEXT(CK7,"#,##0.00"),"-","△")&amp;"】"))</f>
        <v>【167.74】</v>
      </c>
      <c r="CL6" s="22">
        <f>IF(CL7="",NA(),CL7)</f>
        <v>68.790000000000006</v>
      </c>
      <c r="CM6" s="22">
        <f t="shared" ref="CM6:CU6" si="10">IF(CM7="",NA(),CM7)</f>
        <v>67.63</v>
      </c>
      <c r="CN6" s="22">
        <f t="shared" si="10"/>
        <v>66.92</v>
      </c>
      <c r="CO6" s="22">
        <f t="shared" si="10"/>
        <v>68.66</v>
      </c>
      <c r="CP6" s="22">
        <f t="shared" si="10"/>
        <v>67.52</v>
      </c>
      <c r="CQ6" s="22">
        <f t="shared" si="10"/>
        <v>63.54</v>
      </c>
      <c r="CR6" s="22">
        <f t="shared" si="10"/>
        <v>63.53</v>
      </c>
      <c r="CS6" s="22">
        <f t="shared" si="10"/>
        <v>63.16</v>
      </c>
      <c r="CT6" s="22">
        <f t="shared" si="10"/>
        <v>64.41</v>
      </c>
      <c r="CU6" s="22">
        <f t="shared" si="10"/>
        <v>64.11</v>
      </c>
      <c r="CV6" s="21" t="str">
        <f>IF(CV7="","",IF(CV7="-","【-】","【"&amp;SUBSTITUTE(TEXT(CV7,"#,##0.00"),"-","△")&amp;"】"))</f>
        <v>【60.29】</v>
      </c>
      <c r="CW6" s="22">
        <f>IF(CW7="",NA(),CW7)</f>
        <v>90.31</v>
      </c>
      <c r="CX6" s="22">
        <f t="shared" ref="CX6:DF6" si="11">IF(CX7="",NA(),CX7)</f>
        <v>90.86</v>
      </c>
      <c r="CY6" s="22">
        <f t="shared" si="11"/>
        <v>90.44</v>
      </c>
      <c r="CZ6" s="22">
        <f t="shared" si="11"/>
        <v>90.34</v>
      </c>
      <c r="DA6" s="22">
        <f t="shared" si="11"/>
        <v>90.56</v>
      </c>
      <c r="DB6" s="22">
        <f t="shared" si="11"/>
        <v>91.48</v>
      </c>
      <c r="DC6" s="22">
        <f t="shared" si="11"/>
        <v>91.58</v>
      </c>
      <c r="DD6" s="22">
        <f t="shared" si="11"/>
        <v>91.48</v>
      </c>
      <c r="DE6" s="22">
        <f t="shared" si="11"/>
        <v>91.64</v>
      </c>
      <c r="DF6" s="22">
        <f t="shared" si="11"/>
        <v>92.09</v>
      </c>
      <c r="DG6" s="21" t="str">
        <f>IF(DG7="","",IF(DG7="-","【-】","【"&amp;SUBSTITUTE(TEXT(DG7,"#,##0.00"),"-","△")&amp;"】"))</f>
        <v>【90.12】</v>
      </c>
      <c r="DH6" s="22">
        <f>IF(DH7="",NA(),DH7)</f>
        <v>43.86</v>
      </c>
      <c r="DI6" s="22">
        <f t="shared" ref="DI6:DQ6" si="12">IF(DI7="",NA(),DI7)</f>
        <v>44.96</v>
      </c>
      <c r="DJ6" s="22">
        <f t="shared" si="12"/>
        <v>46.5</v>
      </c>
      <c r="DK6" s="22">
        <f t="shared" si="12"/>
        <v>47.77</v>
      </c>
      <c r="DL6" s="22">
        <f t="shared" si="12"/>
        <v>49.33</v>
      </c>
      <c r="DM6" s="22">
        <f t="shared" si="12"/>
        <v>49.66</v>
      </c>
      <c r="DN6" s="22">
        <f t="shared" si="12"/>
        <v>50.41</v>
      </c>
      <c r="DO6" s="22">
        <f t="shared" si="12"/>
        <v>51.13</v>
      </c>
      <c r="DP6" s="22">
        <f t="shared" si="12"/>
        <v>51.62</v>
      </c>
      <c r="DQ6" s="22">
        <f t="shared" si="12"/>
        <v>52.16</v>
      </c>
      <c r="DR6" s="21" t="str">
        <f>IF(DR7="","",IF(DR7="-","【-】","【"&amp;SUBSTITUTE(TEXT(DR7,"#,##0.00"),"-","△")&amp;"】"))</f>
        <v>【50.88】</v>
      </c>
      <c r="DS6" s="22">
        <f>IF(DS7="",NA(),DS7)</f>
        <v>10.26</v>
      </c>
      <c r="DT6" s="22">
        <f t="shared" ref="DT6:EB6" si="13">IF(DT7="",NA(),DT7)</f>
        <v>12.52</v>
      </c>
      <c r="DU6" s="22">
        <f t="shared" si="13"/>
        <v>14.24</v>
      </c>
      <c r="DV6" s="22">
        <f t="shared" si="13"/>
        <v>16.47</v>
      </c>
      <c r="DW6" s="22">
        <f t="shared" si="13"/>
        <v>18.100000000000001</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0.47</v>
      </c>
      <c r="EE6" s="22">
        <f t="shared" ref="EE6:EM6" si="14">IF(EE7="",NA(),EE7)</f>
        <v>0.65</v>
      </c>
      <c r="EF6" s="22">
        <f t="shared" si="14"/>
        <v>0.48</v>
      </c>
      <c r="EG6" s="22">
        <f t="shared" si="14"/>
        <v>0.36</v>
      </c>
      <c r="EH6" s="22">
        <f t="shared" si="14"/>
        <v>0.4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162019</v>
      </c>
      <c r="D7" s="24">
        <v>46</v>
      </c>
      <c r="E7" s="24">
        <v>1</v>
      </c>
      <c r="F7" s="24">
        <v>0</v>
      </c>
      <c r="G7" s="24">
        <v>1</v>
      </c>
      <c r="H7" s="24" t="s">
        <v>93</v>
      </c>
      <c r="I7" s="24" t="s">
        <v>94</v>
      </c>
      <c r="J7" s="24" t="s">
        <v>95</v>
      </c>
      <c r="K7" s="24" t="s">
        <v>96</v>
      </c>
      <c r="L7" s="24" t="s">
        <v>97</v>
      </c>
      <c r="M7" s="24" t="s">
        <v>98</v>
      </c>
      <c r="N7" s="25" t="s">
        <v>99</v>
      </c>
      <c r="O7" s="25">
        <v>56.75</v>
      </c>
      <c r="P7" s="25">
        <v>98.89</v>
      </c>
      <c r="Q7" s="25">
        <v>2310</v>
      </c>
      <c r="R7" s="25">
        <v>411222</v>
      </c>
      <c r="S7" s="25">
        <v>1241.7</v>
      </c>
      <c r="T7" s="25">
        <v>331.18</v>
      </c>
      <c r="U7" s="25">
        <v>405681</v>
      </c>
      <c r="V7" s="25">
        <v>380.97</v>
      </c>
      <c r="W7" s="25">
        <v>1064.8599999999999</v>
      </c>
      <c r="X7" s="25">
        <v>112.27</v>
      </c>
      <c r="Y7" s="25">
        <v>110.74</v>
      </c>
      <c r="Z7" s="25">
        <v>108.6</v>
      </c>
      <c r="AA7" s="25">
        <v>109.52</v>
      </c>
      <c r="AB7" s="25">
        <v>107.85</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149.9</v>
      </c>
      <c r="AU7" s="25">
        <v>119.29</v>
      </c>
      <c r="AV7" s="25">
        <v>97.73</v>
      </c>
      <c r="AW7" s="25">
        <v>92.57</v>
      </c>
      <c r="AX7" s="25">
        <v>86.22</v>
      </c>
      <c r="AY7" s="25">
        <v>254.05</v>
      </c>
      <c r="AZ7" s="25">
        <v>258.22000000000003</v>
      </c>
      <c r="BA7" s="25">
        <v>250.03</v>
      </c>
      <c r="BB7" s="25">
        <v>239.45</v>
      </c>
      <c r="BC7" s="25">
        <v>246.01</v>
      </c>
      <c r="BD7" s="25">
        <v>261.51</v>
      </c>
      <c r="BE7" s="25">
        <v>687.23</v>
      </c>
      <c r="BF7" s="25">
        <v>683.04</v>
      </c>
      <c r="BG7" s="25">
        <v>676.77</v>
      </c>
      <c r="BH7" s="25">
        <v>658.63</v>
      </c>
      <c r="BI7" s="25">
        <v>656.09</v>
      </c>
      <c r="BJ7" s="25">
        <v>258.63</v>
      </c>
      <c r="BK7" s="25">
        <v>255.12</v>
      </c>
      <c r="BL7" s="25">
        <v>254.19</v>
      </c>
      <c r="BM7" s="25">
        <v>259.56</v>
      </c>
      <c r="BN7" s="25">
        <v>248.92</v>
      </c>
      <c r="BO7" s="25">
        <v>265.16000000000003</v>
      </c>
      <c r="BP7" s="25">
        <v>104.55</v>
      </c>
      <c r="BQ7" s="25">
        <v>102.37</v>
      </c>
      <c r="BR7" s="25">
        <v>100.48</v>
      </c>
      <c r="BS7" s="25">
        <v>101.61</v>
      </c>
      <c r="BT7" s="25">
        <v>99.79</v>
      </c>
      <c r="BU7" s="25">
        <v>110.3</v>
      </c>
      <c r="BV7" s="25">
        <v>109.12</v>
      </c>
      <c r="BW7" s="25">
        <v>107.42</v>
      </c>
      <c r="BX7" s="25">
        <v>105.07</v>
      </c>
      <c r="BY7" s="25">
        <v>107.54</v>
      </c>
      <c r="BZ7" s="25">
        <v>102.35</v>
      </c>
      <c r="CA7" s="25">
        <v>124.12</v>
      </c>
      <c r="CB7" s="25">
        <v>126.45</v>
      </c>
      <c r="CC7" s="25">
        <v>128.55000000000001</v>
      </c>
      <c r="CD7" s="25">
        <v>125.69</v>
      </c>
      <c r="CE7" s="25">
        <v>128.34</v>
      </c>
      <c r="CF7" s="25">
        <v>151.85</v>
      </c>
      <c r="CG7" s="25">
        <v>153.88</v>
      </c>
      <c r="CH7" s="25">
        <v>157.19</v>
      </c>
      <c r="CI7" s="25">
        <v>153.71</v>
      </c>
      <c r="CJ7" s="25">
        <v>155.9</v>
      </c>
      <c r="CK7" s="25">
        <v>167.74</v>
      </c>
      <c r="CL7" s="25">
        <v>68.790000000000006</v>
      </c>
      <c r="CM7" s="25">
        <v>67.63</v>
      </c>
      <c r="CN7" s="25">
        <v>66.92</v>
      </c>
      <c r="CO7" s="25">
        <v>68.66</v>
      </c>
      <c r="CP7" s="25">
        <v>67.52</v>
      </c>
      <c r="CQ7" s="25">
        <v>63.54</v>
      </c>
      <c r="CR7" s="25">
        <v>63.53</v>
      </c>
      <c r="CS7" s="25">
        <v>63.16</v>
      </c>
      <c r="CT7" s="25">
        <v>64.41</v>
      </c>
      <c r="CU7" s="25">
        <v>64.11</v>
      </c>
      <c r="CV7" s="25">
        <v>60.29</v>
      </c>
      <c r="CW7" s="25">
        <v>90.31</v>
      </c>
      <c r="CX7" s="25">
        <v>90.86</v>
      </c>
      <c r="CY7" s="25">
        <v>90.44</v>
      </c>
      <c r="CZ7" s="25">
        <v>90.34</v>
      </c>
      <c r="DA7" s="25">
        <v>90.56</v>
      </c>
      <c r="DB7" s="25">
        <v>91.48</v>
      </c>
      <c r="DC7" s="25">
        <v>91.58</v>
      </c>
      <c r="DD7" s="25">
        <v>91.48</v>
      </c>
      <c r="DE7" s="25">
        <v>91.64</v>
      </c>
      <c r="DF7" s="25">
        <v>92.09</v>
      </c>
      <c r="DG7" s="25">
        <v>90.12</v>
      </c>
      <c r="DH7" s="25">
        <v>43.86</v>
      </c>
      <c r="DI7" s="25">
        <v>44.96</v>
      </c>
      <c r="DJ7" s="25">
        <v>46.5</v>
      </c>
      <c r="DK7" s="25">
        <v>47.77</v>
      </c>
      <c r="DL7" s="25">
        <v>49.33</v>
      </c>
      <c r="DM7" s="25">
        <v>49.66</v>
      </c>
      <c r="DN7" s="25">
        <v>50.41</v>
      </c>
      <c r="DO7" s="25">
        <v>51.13</v>
      </c>
      <c r="DP7" s="25">
        <v>51.62</v>
      </c>
      <c r="DQ7" s="25">
        <v>52.16</v>
      </c>
      <c r="DR7" s="25">
        <v>50.88</v>
      </c>
      <c r="DS7" s="25">
        <v>10.26</v>
      </c>
      <c r="DT7" s="25">
        <v>12.52</v>
      </c>
      <c r="DU7" s="25">
        <v>14.24</v>
      </c>
      <c r="DV7" s="25">
        <v>16.47</v>
      </c>
      <c r="DW7" s="25">
        <v>18.100000000000001</v>
      </c>
      <c r="DX7" s="25">
        <v>18.940000000000001</v>
      </c>
      <c r="DY7" s="25">
        <v>20.36</v>
      </c>
      <c r="DZ7" s="25">
        <v>22.41</v>
      </c>
      <c r="EA7" s="25">
        <v>23.68</v>
      </c>
      <c r="EB7" s="25">
        <v>25.76</v>
      </c>
      <c r="EC7" s="25">
        <v>22.3</v>
      </c>
      <c r="ED7" s="25">
        <v>0.47</v>
      </c>
      <c r="EE7" s="25">
        <v>0.65</v>
      </c>
      <c r="EF7" s="25">
        <v>0.48</v>
      </c>
      <c r="EG7" s="25">
        <v>0.36</v>
      </c>
      <c r="EH7" s="25">
        <v>0.4</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cp:lastModifiedBy>
  <cp:lastPrinted>2023-01-11T04:11:32Z</cp:lastPrinted>
  <dcterms:modified xsi:type="dcterms:W3CDTF">2023-01-12T04:07:36Z</dcterms:modified>
</cp:coreProperties>
</file>