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VFS02.toyama-city.local\リダイレクト\104034\Desktop\621901673496319441\"/>
    </mc:Choice>
  </mc:AlternateContent>
  <workbookProtection workbookAlgorithmName="SHA-512" workbookHashValue="pkwR4EepjgcsNv4YyN8CN/NWQjiFPbaFzaN+KZnIsdnuKiQY8HMI2CGDN/ltcozqNnwZL3TCmXhAodzG1SMX5w==" workbookSaltValue="w9VAxxufReFco/fxpFGDpg==" workbookSpinCount="100000" lockStructure="1"/>
  <bookViews>
    <workbookView xWindow="0" yWindow="0" windowWidth="15360" windowHeight="7644"/>
  </bookViews>
  <sheets>
    <sheet name="法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AT10" i="4" s="1"/>
  <c r="V6" i="5"/>
  <c r="AL10" i="4" s="1"/>
  <c r="U6" i="5"/>
  <c r="T6" i="5"/>
  <c r="S6" i="5"/>
  <c r="AL8" i="4" s="1"/>
  <c r="R6" i="5"/>
  <c r="Q6" i="5"/>
  <c r="P6" i="5"/>
  <c r="O6" i="5"/>
  <c r="I10" i="4" s="1"/>
  <c r="N6" i="5"/>
  <c r="M6" i="5"/>
  <c r="L6" i="5"/>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I85" i="4"/>
  <c r="H85" i="4"/>
  <c r="G85" i="4"/>
  <c r="E85" i="4"/>
  <c r="BB10" i="4"/>
  <c r="AD10" i="4"/>
  <c r="W10" i="4"/>
  <c r="P10" i="4"/>
  <c r="B10" i="4"/>
  <c r="BB8" i="4"/>
  <c r="AT8" i="4"/>
  <c r="AD8" i="4"/>
  <c r="W8" i="4"/>
  <c r="B8" i="4"/>
  <c r="B6" i="4"/>
</calcChain>
</file>

<file path=xl/sharedStrings.xml><?xml version="1.0" encoding="utf-8"?>
<sst xmlns="http://schemas.openxmlformats.org/spreadsheetml/2006/main" count="231" uniqueCount="118">
  <si>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</si>
  <si>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</si>
  <si>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</si>
  <si>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</si>
  <si>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</si>
  <si>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</si>
  <si>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</si>
  <si>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</si>
  <si>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</si>
  <si>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</si>
  <si>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</si>
  <si>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</si>
  <si>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</si>
  <si>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</si>
  <si>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</si>
  <si>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</si>
  <si>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</si>
  <si>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</si>
  <si>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</si>
  <si>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</si>
  <si>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</si>
  <si>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</si>
  <si>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</si>
  <si>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</si>
  <si>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</si>
  <si>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</si>
  <si>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</si>
  <si>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</si>
  <si>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</si>
  <si>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</si>
  <si>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</si>
  <si>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</si>
  <si>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</si>
  <si>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</si>
  <si>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</si>
  <si>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</si>
  <si>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</si>
  <si>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</si>
  <si>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</si>
  <si>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</si>
  <si>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</si>
  <si>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</si>
  <si>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</si>
  <si>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</si>
  <si>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</si>
  <si>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</si>
  <si>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</si>
  <si>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</si>
  <si>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</si>
  <si>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</si>
  <si>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</si>
  <si>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</si>
  <si>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</si>
  <si>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</si>
  <si>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</si>
  <si>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</si>
  <si>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</si>
  <si>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</si>
  <si>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</si>
  <si>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</si>
  <si>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</si>
  <si>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</si>
  <si>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</si>
  <si>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</si>
  <si>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</si>
  <si>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</si>
  <si>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</si>
  <si>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</si>
  <si>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</si>
  <si>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</si>
  <si>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</si>
  <si>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</si>
  <si>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</si>
  <si>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</si>
  <si>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</si>
  <si>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</si>
  <si>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</si>
  <si>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</si>
  <si>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</si>
  <si>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</si>
  <si>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</si>
  <si>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</si>
  <si>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</si>
  <si>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</si>
  <si>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</si>
  <si>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</si>
  <si>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</si>
  <si>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</si>
  <si>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</si>
  <si>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</si>
  <si>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</si>
  <si>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</si>
  <si>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</si>
  <si>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</si>
  <si>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</si>
  <si>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</si>
  <si>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富山県　富山市</t>
  </si>
  <si>
    <t>法適用</t>
  </si>
  <si>
    <t>下水道事業</t>
  </si>
  <si>
    <t>公共下水道</t>
  </si>
  <si>
    <t>Ad</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</si>
  <si>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</si>
  <si>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</si>
  <si>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</si>
  <si>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</si>
  <si>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</si>
  <si>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</si>
  <si>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</si>
  <si>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</si>
  <si>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</si>
  <si>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</si>
  <si>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</si>
  <si>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</si>
  <si>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</si>
  <si>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</si>
  <si>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・有形固定資産減価償却率及び管渠老朽化率は、管渠・処理場等の老朽化が進んでいることから、年々高くなっています。
・これらの老朽化対策として、管渠については、経過年数や災害時における影響度等を勘案し、緊急度の高いものから、内部の腐食状況等を確認するカメラ調査を進めています。また、調査の結果、対策が必要と判断したものから計画的に更新を行い、合わせて耐震化を図っています。
・処理場については、予防保全の観点から計画的に機械・設備類を更新していくことにより長寿命化を図っています。</t>
    <phoneticPr fontId="4"/>
  </si>
  <si>
    <t>・短期的な支払い能力を示す流動比率の数値が低い状況にありますが、企業債償還の進捗に伴い改善しているほか、経常収支比率が100％を超えていることなど、概ね健全な状況にあると考えています。
・しかしながら、平成28年度をもって計画的な面的整備が完了したことから、今後、下水道接続件数の大幅な増加は見込めず、水需要の減少が下水道収益の減少となって経営に影響を及ぼすことが懸念されます。
・老朽化した管渠・処理場等の更新には、多額の費用が必要となることから、経営の健全性や効率性を損ねることのないよう、事業費の平準化を図るなど計画的に事業を進めてまいります。
・各指標については、第2次富山市上下水道中長期ビジョン（平成29年度から10年間の事業計画）においても、計画の進捗管理や経営の状況、課題を把握するための重要な指標として位置づけており、引き続きこれらの指標を活用しながら、健全な経営に努めてまいります。</t>
    <rPh sb="38" eb="40">
      <t>シンチョク</t>
    </rPh>
    <rPh sb="41" eb="42">
      <t>トモナ</t>
    </rPh>
    <phoneticPr fontId="4"/>
  </si>
  <si>
    <t>・経常収支比率は、年によって増減はありますが、経常収支が黒字を示す100％以上を維持しています。これは、収入の面では、主要な財源である下水道収益（使用料収入）が人口減等によりやや減少傾向ではあるものの、横ばいで推移している一方で、費用面において、企業債償還の進行に伴い支払利息が毎年減少していることによるものです。
・流動比率は、類似団体と比べ低い値となっています。これは、処理区域を拡張するための集中的投資の財源として発行した企業債を償還しているためであり、H30年度以降は償還の進捗に伴う改善が見受けられます。
・企業債残高対事業規模比率は、企業債の償還を着実に進めているため、類似団体と比べ低い値となっています。今後も引き続き減少していくものと見込んでいます。
・経費回収率については、消化ガス売却収入等を充当しているため100％を下回っていますが、当該分を除けば汚水処理に要する費用は使用料収入で賄われているため経費回収率は100％となります。
・施設利用率については、近年減少傾向にあることから、類似施設の統廃合等を踏まえた効率的な施設運営の検討が必要であると考えます。
・水洗化率は、下水道未接続世帯への啓発活動を継続して取り組み普及促進を図っていることから、未接続世帯の解消とともに年々高くなっています。</t>
    <rPh sb="80" eb="83">
      <t>ジンコウゲン</t>
    </rPh>
    <rPh sb="83" eb="84">
      <t>トウ</t>
    </rPh>
    <rPh sb="89" eb="91">
      <t>ゲンショウ</t>
    </rPh>
    <rPh sb="91" eb="93">
      <t>ケイコウ</t>
    </rPh>
    <rPh sb="428" eb="430">
      <t>シセツ</t>
    </rPh>
    <rPh sb="430" eb="433">
      <t>リヨウリツ</t>
    </rPh>
    <rPh sb="439" eb="441">
      <t>キンネン</t>
    </rPh>
    <rPh sb="441" eb="443">
      <t>ゲンショウ</t>
    </rPh>
    <rPh sb="443" eb="445">
      <t>ケイコウ</t>
    </rPh>
    <rPh sb="453" eb="455">
      <t>ルイジ</t>
    </rPh>
    <rPh sb="455" eb="457">
      <t>シセツ</t>
    </rPh>
    <rPh sb="458" eb="461">
      <t>トウハイゴウ</t>
    </rPh>
    <rPh sb="461" eb="462">
      <t>トウ</t>
    </rPh>
    <rPh sb="463" eb="464">
      <t>フ</t>
    </rPh>
    <rPh sb="467" eb="470">
      <t>コウリツテキ</t>
    </rPh>
    <rPh sb="471" eb="473">
      <t>シセツ</t>
    </rPh>
    <rPh sb="473" eb="475">
      <t>ウンエイ</t>
    </rPh>
    <rPh sb="476" eb="478">
      <t>ケントウ</t>
    </rPh>
    <rPh sb="479" eb="481">
      <t>ヒツヨウ</t>
    </rPh>
    <rPh sb="485" eb="486">
      <t>カンガ</t>
    </rPh>
    <rPh sb="536" eb="537">
      <t>ミ</t>
    </rPh>
    <rPh sb="542" eb="544">
      <t>カイショウ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</si>
</sst>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6" fillId="0" borderId="6"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2.98</c:v>
                </c:pt>
                <c:pt idx="1">
                  <c:v>4.38</c:v>
                </c:pt>
                <c:pt idx="2">
                  <c:v>3.38</c:v>
                </c:pt>
                <c:pt idx="3">
                  <c:v>2.6</c:v>
                </c:pt>
                <c:pt idx="4">
                  <c:v>2.48</c:v>
                </c:pt>
              </c:numCache>
            </c:numRef>
          </c:val>
          <c:extLst xmlns:c16r2="http://schemas.microsoft.com/office/drawing/2015/06/chart">
            <c:ext xmlns:c16="http://schemas.microsoft.com/office/drawing/2014/chart" uri="{C3380CC4-5D6E-409C-BE32-E72D297353CC}">
              <c16:uniqueId val="{00000000-3B58-4A56-AEC2-84C4FCF685FA}"/>
            </c:ext>
          </c:extLst>
        </c:ser>
        <c:dLbls>
          <c:showLegendKey val="0"/>
          <c:showVal val="0"/>
          <c:showCatName val="0"/>
          <c:showSerName val="0"/>
          <c:showPercent val="0"/>
          <c:showBubbleSize val="0"/>
        </c:dLbls>
        <c:gapWidth val="150"/>
        <c:axId val="660425120"/>
        <c:axId val="660425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0.21</c:v>
                </c:pt>
                <c:pt idx="1">
                  <c:v>0.25</c:v>
                </c:pt>
                <c:pt idx="2">
                  <c:v>0.21</c:v>
                </c:pt>
                <c:pt idx="3">
                  <c:v>0.33</c:v>
                </c:pt>
                <c:pt idx="4">
                  <c:v>0.22</c:v>
                </c:pt>
              </c:numCache>
            </c:numRef>
          </c:val>
          <c:smooth val="0"/>
          <c:extLst xmlns:c16r2="http://schemas.microsoft.com/office/drawing/2015/06/chart">
            <c:ext xmlns:c16="http://schemas.microsoft.com/office/drawing/2014/chart" uri="{C3380CC4-5D6E-409C-BE32-E72D297353CC}">
              <c16:uniqueId val="{00000001-3B58-4A56-AEC2-84C4FCF685FA}"/>
            </c:ext>
          </c:extLst>
        </c:ser>
        <c:dLbls>
          <c:showLegendKey val="0"/>
          <c:showVal val="0"/>
          <c:showCatName val="0"/>
          <c:showSerName val="0"/>
          <c:showPercent val="0"/>
          <c:showBubbleSize val="0"/>
        </c:dLbls>
        <c:marker val="1"/>
        <c:smooth val="0"/>
        <c:axId val="660425120"/>
        <c:axId val="660425512"/>
      </c:lineChart>
      <c:dateAx>
        <c:axId val="660425120"/>
        <c:scaling>
          <c:orientation val="minMax"/>
        </c:scaling>
        <c:delete val="1"/>
        <c:axPos val="b"/>
        <c:numFmt formatCode="&quot;H&quot;yy" sourceLinked="1"/>
        <c:majorTickMark val="none"/>
        <c:minorTickMark val="none"/>
        <c:tickLblPos val="none"/>
        <c:crossAx val="660425512"/>
        <c:crosses val="autoZero"/>
        <c:auto val="1"/>
        <c:lblOffset val="100"/>
        <c:baseTimeUnit val="years"/>
      </c:dateAx>
      <c:valAx>
        <c:axId val="660425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60425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65.22</c:v>
                </c:pt>
                <c:pt idx="1">
                  <c:v>66.819999999999993</c:v>
                </c:pt>
                <c:pt idx="2">
                  <c:v>66.64</c:v>
                </c:pt>
                <c:pt idx="3">
                  <c:v>66.17</c:v>
                </c:pt>
                <c:pt idx="4">
                  <c:v>64.55</c:v>
                </c:pt>
              </c:numCache>
            </c:numRef>
          </c:val>
          <c:extLst xmlns:c16r2="http://schemas.microsoft.com/office/drawing/2015/06/chart">
            <c:ext xmlns:c16="http://schemas.microsoft.com/office/drawing/2014/chart" uri="{C3380CC4-5D6E-409C-BE32-E72D297353CC}">
              <c16:uniqueId val="{00000000-300C-4C46-8D91-BD68DFA68628}"/>
            </c:ext>
          </c:extLst>
        </c:ser>
        <c:dLbls>
          <c:showLegendKey val="0"/>
          <c:showVal val="0"/>
          <c:showCatName val="0"/>
          <c:showSerName val="0"/>
          <c:showPercent val="0"/>
          <c:showBubbleSize val="0"/>
        </c:dLbls>
        <c:gapWidth val="150"/>
        <c:axId val="660635696"/>
        <c:axId val="660638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66.34</c:v>
                </c:pt>
                <c:pt idx="1">
                  <c:v>67.069999999999993</c:v>
                </c:pt>
                <c:pt idx="2">
                  <c:v>66.78</c:v>
                </c:pt>
                <c:pt idx="3">
                  <c:v>67</c:v>
                </c:pt>
                <c:pt idx="4">
                  <c:v>66.650000000000006</c:v>
                </c:pt>
              </c:numCache>
            </c:numRef>
          </c:val>
          <c:smooth val="0"/>
          <c:extLst xmlns:c16r2="http://schemas.microsoft.com/office/drawing/2015/06/chart">
            <c:ext xmlns:c16="http://schemas.microsoft.com/office/drawing/2014/chart" uri="{C3380CC4-5D6E-409C-BE32-E72D297353CC}">
              <c16:uniqueId val="{00000001-300C-4C46-8D91-BD68DFA68628}"/>
            </c:ext>
          </c:extLst>
        </c:ser>
        <c:dLbls>
          <c:showLegendKey val="0"/>
          <c:showVal val="0"/>
          <c:showCatName val="0"/>
          <c:showSerName val="0"/>
          <c:showPercent val="0"/>
          <c:showBubbleSize val="0"/>
        </c:dLbls>
        <c:marker val="1"/>
        <c:smooth val="0"/>
        <c:axId val="660635696"/>
        <c:axId val="660638440"/>
      </c:lineChart>
      <c:dateAx>
        <c:axId val="660635696"/>
        <c:scaling>
          <c:orientation val="minMax"/>
        </c:scaling>
        <c:delete val="1"/>
        <c:axPos val="b"/>
        <c:numFmt formatCode="&quot;H&quot;yy" sourceLinked="1"/>
        <c:majorTickMark val="none"/>
        <c:minorTickMark val="none"/>
        <c:tickLblPos val="none"/>
        <c:crossAx val="660638440"/>
        <c:crosses val="autoZero"/>
        <c:auto val="1"/>
        <c:lblOffset val="100"/>
        <c:baseTimeUnit val="years"/>
      </c:dateAx>
      <c:valAx>
        <c:axId val="660638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60635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96.79</c:v>
                </c:pt>
                <c:pt idx="1">
                  <c:v>97.05</c:v>
                </c:pt>
                <c:pt idx="2">
                  <c:v>97.23</c:v>
                </c:pt>
                <c:pt idx="3">
                  <c:v>97.36</c:v>
                </c:pt>
                <c:pt idx="4">
                  <c:v>97.49</c:v>
                </c:pt>
              </c:numCache>
            </c:numRef>
          </c:val>
          <c:extLst xmlns:c16r2="http://schemas.microsoft.com/office/drawing/2015/06/chart">
            <c:ext xmlns:c16="http://schemas.microsoft.com/office/drawing/2014/chart" uri="{C3380CC4-5D6E-409C-BE32-E72D297353CC}">
              <c16:uniqueId val="{00000000-43ED-49FA-BF91-F39B077DD929}"/>
            </c:ext>
          </c:extLst>
        </c:ser>
        <c:dLbls>
          <c:showLegendKey val="0"/>
          <c:showVal val="0"/>
          <c:showCatName val="0"/>
          <c:showSerName val="0"/>
          <c:showPercent val="0"/>
          <c:showBubbleSize val="0"/>
        </c:dLbls>
        <c:gapWidth val="150"/>
        <c:axId val="151686416"/>
        <c:axId val="151684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93.86</c:v>
                </c:pt>
                <c:pt idx="1">
                  <c:v>93.96</c:v>
                </c:pt>
                <c:pt idx="2">
                  <c:v>94.06</c:v>
                </c:pt>
                <c:pt idx="3">
                  <c:v>94.41</c:v>
                </c:pt>
                <c:pt idx="4">
                  <c:v>94.43</c:v>
                </c:pt>
              </c:numCache>
            </c:numRef>
          </c:val>
          <c:smooth val="0"/>
          <c:extLst xmlns:c16r2="http://schemas.microsoft.com/office/drawing/2015/06/chart">
            <c:ext xmlns:c16="http://schemas.microsoft.com/office/drawing/2014/chart" uri="{C3380CC4-5D6E-409C-BE32-E72D297353CC}">
              <c16:uniqueId val="{00000001-43ED-49FA-BF91-F39B077DD929}"/>
            </c:ext>
          </c:extLst>
        </c:ser>
        <c:dLbls>
          <c:showLegendKey val="0"/>
          <c:showVal val="0"/>
          <c:showCatName val="0"/>
          <c:showSerName val="0"/>
          <c:showPercent val="0"/>
          <c:showBubbleSize val="0"/>
        </c:dLbls>
        <c:marker val="1"/>
        <c:smooth val="0"/>
        <c:axId val="151686416"/>
        <c:axId val="151684456"/>
      </c:lineChart>
      <c:dateAx>
        <c:axId val="151686416"/>
        <c:scaling>
          <c:orientation val="minMax"/>
        </c:scaling>
        <c:delete val="1"/>
        <c:axPos val="b"/>
        <c:numFmt formatCode="&quot;H&quot;yy" sourceLinked="1"/>
        <c:majorTickMark val="none"/>
        <c:minorTickMark val="none"/>
        <c:tickLblPos val="none"/>
        <c:crossAx val="151684456"/>
        <c:crosses val="autoZero"/>
        <c:auto val="1"/>
        <c:lblOffset val="100"/>
        <c:baseTimeUnit val="years"/>
      </c:dateAx>
      <c:valAx>
        <c:axId val="151684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1686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119.65</c:v>
                </c:pt>
                <c:pt idx="1">
                  <c:v>116.69</c:v>
                </c:pt>
                <c:pt idx="2">
                  <c:v>117.51</c:v>
                </c:pt>
                <c:pt idx="3">
                  <c:v>116.38</c:v>
                </c:pt>
                <c:pt idx="4">
                  <c:v>116.46</c:v>
                </c:pt>
              </c:numCache>
            </c:numRef>
          </c:val>
          <c:extLst xmlns:c16r2="http://schemas.microsoft.com/office/drawing/2015/06/chart">
            <c:ext xmlns:c16="http://schemas.microsoft.com/office/drawing/2014/chart" uri="{C3380CC4-5D6E-409C-BE32-E72D297353CC}">
              <c16:uniqueId val="{00000000-3E1D-4578-8F35-6CC79A84BC0A}"/>
            </c:ext>
          </c:extLst>
        </c:ser>
        <c:dLbls>
          <c:showLegendKey val="0"/>
          <c:showVal val="0"/>
          <c:showCatName val="0"/>
          <c:showSerName val="0"/>
          <c:showPercent val="0"/>
          <c:showBubbleSize val="0"/>
        </c:dLbls>
        <c:gapWidth val="150"/>
        <c:axId val="660426296"/>
        <c:axId val="660423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110.22</c:v>
                </c:pt>
                <c:pt idx="1">
                  <c:v>110.01</c:v>
                </c:pt>
                <c:pt idx="2">
                  <c:v>111.12</c:v>
                </c:pt>
                <c:pt idx="3">
                  <c:v>109.58</c:v>
                </c:pt>
                <c:pt idx="4">
                  <c:v>109.32</c:v>
                </c:pt>
              </c:numCache>
            </c:numRef>
          </c:val>
          <c:smooth val="0"/>
          <c:extLst xmlns:c16r2="http://schemas.microsoft.com/office/drawing/2015/06/chart">
            <c:ext xmlns:c16="http://schemas.microsoft.com/office/drawing/2014/chart" uri="{C3380CC4-5D6E-409C-BE32-E72D297353CC}">
              <c16:uniqueId val="{00000001-3E1D-4578-8F35-6CC79A84BC0A}"/>
            </c:ext>
          </c:extLst>
        </c:ser>
        <c:dLbls>
          <c:showLegendKey val="0"/>
          <c:showVal val="0"/>
          <c:showCatName val="0"/>
          <c:showSerName val="0"/>
          <c:showPercent val="0"/>
          <c:showBubbleSize val="0"/>
        </c:dLbls>
        <c:marker val="1"/>
        <c:smooth val="0"/>
        <c:axId val="660426296"/>
        <c:axId val="660423552"/>
      </c:lineChart>
      <c:dateAx>
        <c:axId val="660426296"/>
        <c:scaling>
          <c:orientation val="minMax"/>
        </c:scaling>
        <c:delete val="1"/>
        <c:axPos val="b"/>
        <c:numFmt formatCode="&quot;H&quot;yy" sourceLinked="1"/>
        <c:majorTickMark val="none"/>
        <c:minorTickMark val="none"/>
        <c:tickLblPos val="none"/>
        <c:crossAx val="660423552"/>
        <c:crosses val="autoZero"/>
        <c:auto val="1"/>
        <c:lblOffset val="100"/>
        <c:baseTimeUnit val="years"/>
      </c:dateAx>
      <c:valAx>
        <c:axId val="660423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60426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37.4</c:v>
                </c:pt>
                <c:pt idx="1">
                  <c:v>39.049999999999997</c:v>
                </c:pt>
                <c:pt idx="2">
                  <c:v>40.630000000000003</c:v>
                </c:pt>
                <c:pt idx="3">
                  <c:v>42.3</c:v>
                </c:pt>
                <c:pt idx="4">
                  <c:v>43.89</c:v>
                </c:pt>
              </c:numCache>
            </c:numRef>
          </c:val>
          <c:extLst xmlns:c16r2="http://schemas.microsoft.com/office/drawing/2015/06/chart">
            <c:ext xmlns:c16="http://schemas.microsoft.com/office/drawing/2014/chart" uri="{C3380CC4-5D6E-409C-BE32-E72D297353CC}">
              <c16:uniqueId val="{00000000-FF2B-4CDC-967B-44A55709E7F1}"/>
            </c:ext>
          </c:extLst>
        </c:ser>
        <c:dLbls>
          <c:showLegendKey val="0"/>
          <c:showVal val="0"/>
          <c:showCatName val="0"/>
          <c:showSerName val="0"/>
          <c:showPercent val="0"/>
          <c:showBubbleSize val="0"/>
        </c:dLbls>
        <c:gapWidth val="150"/>
        <c:axId val="667598328"/>
        <c:axId val="667597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31.19</c:v>
                </c:pt>
                <c:pt idx="1">
                  <c:v>33.090000000000003</c:v>
                </c:pt>
                <c:pt idx="2">
                  <c:v>34.33</c:v>
                </c:pt>
                <c:pt idx="3">
                  <c:v>34.15</c:v>
                </c:pt>
                <c:pt idx="4">
                  <c:v>35.53</c:v>
                </c:pt>
              </c:numCache>
            </c:numRef>
          </c:val>
          <c:smooth val="0"/>
          <c:extLst xmlns:c16r2="http://schemas.microsoft.com/office/drawing/2015/06/chart">
            <c:ext xmlns:c16="http://schemas.microsoft.com/office/drawing/2014/chart" uri="{C3380CC4-5D6E-409C-BE32-E72D297353CC}">
              <c16:uniqueId val="{00000001-FF2B-4CDC-967B-44A55709E7F1}"/>
            </c:ext>
          </c:extLst>
        </c:ser>
        <c:dLbls>
          <c:showLegendKey val="0"/>
          <c:showVal val="0"/>
          <c:showCatName val="0"/>
          <c:showSerName val="0"/>
          <c:showPercent val="0"/>
          <c:showBubbleSize val="0"/>
        </c:dLbls>
        <c:marker val="1"/>
        <c:smooth val="0"/>
        <c:axId val="667598328"/>
        <c:axId val="667597936"/>
      </c:lineChart>
      <c:dateAx>
        <c:axId val="667598328"/>
        <c:scaling>
          <c:orientation val="minMax"/>
        </c:scaling>
        <c:delete val="1"/>
        <c:axPos val="b"/>
        <c:numFmt formatCode="&quot;H&quot;yy" sourceLinked="1"/>
        <c:majorTickMark val="none"/>
        <c:minorTickMark val="none"/>
        <c:tickLblPos val="none"/>
        <c:crossAx val="667597936"/>
        <c:crosses val="autoZero"/>
        <c:auto val="1"/>
        <c:lblOffset val="100"/>
        <c:baseTimeUnit val="years"/>
      </c:dateAx>
      <c:valAx>
        <c:axId val="667597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67598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4.0199999999999996</c:v>
                </c:pt>
                <c:pt idx="1">
                  <c:v>4.68</c:v>
                </c:pt>
                <c:pt idx="2">
                  <c:v>5.52</c:v>
                </c:pt>
                <c:pt idx="3">
                  <c:v>6.42</c:v>
                </c:pt>
                <c:pt idx="4">
                  <c:v>7.4</c:v>
                </c:pt>
              </c:numCache>
            </c:numRef>
          </c:val>
          <c:extLst xmlns:c16r2="http://schemas.microsoft.com/office/drawing/2015/06/chart">
            <c:ext xmlns:c16="http://schemas.microsoft.com/office/drawing/2014/chart" uri="{C3380CC4-5D6E-409C-BE32-E72D297353CC}">
              <c16:uniqueId val="{00000000-4EA0-41CD-84E6-3DDCFD94A20E}"/>
            </c:ext>
          </c:extLst>
        </c:ser>
        <c:dLbls>
          <c:showLegendKey val="0"/>
          <c:showVal val="0"/>
          <c:showCatName val="0"/>
          <c:showSerName val="0"/>
          <c:showPercent val="0"/>
          <c:showBubbleSize val="0"/>
        </c:dLbls>
        <c:gapWidth val="150"/>
        <c:axId val="667594800"/>
        <c:axId val="66759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4.3099999999999996</c:v>
                </c:pt>
                <c:pt idx="1">
                  <c:v>5.04</c:v>
                </c:pt>
                <c:pt idx="2">
                  <c:v>5.1100000000000003</c:v>
                </c:pt>
                <c:pt idx="3">
                  <c:v>5.18</c:v>
                </c:pt>
                <c:pt idx="4">
                  <c:v>6.01</c:v>
                </c:pt>
              </c:numCache>
            </c:numRef>
          </c:val>
          <c:smooth val="0"/>
          <c:extLst xmlns:c16r2="http://schemas.microsoft.com/office/drawing/2015/06/chart">
            <c:ext xmlns:c16="http://schemas.microsoft.com/office/drawing/2014/chart" uri="{C3380CC4-5D6E-409C-BE32-E72D297353CC}">
              <c16:uniqueId val="{00000001-4EA0-41CD-84E6-3DDCFD94A20E}"/>
            </c:ext>
          </c:extLst>
        </c:ser>
        <c:dLbls>
          <c:showLegendKey val="0"/>
          <c:showVal val="0"/>
          <c:showCatName val="0"/>
          <c:showSerName val="0"/>
          <c:showPercent val="0"/>
          <c:showBubbleSize val="0"/>
        </c:dLbls>
        <c:marker val="1"/>
        <c:smooth val="0"/>
        <c:axId val="667594800"/>
        <c:axId val="667595584"/>
      </c:lineChart>
      <c:dateAx>
        <c:axId val="667594800"/>
        <c:scaling>
          <c:orientation val="minMax"/>
        </c:scaling>
        <c:delete val="1"/>
        <c:axPos val="b"/>
        <c:numFmt formatCode="&quot;H&quot;yy" sourceLinked="1"/>
        <c:majorTickMark val="none"/>
        <c:minorTickMark val="none"/>
        <c:tickLblPos val="none"/>
        <c:crossAx val="667595584"/>
        <c:crosses val="autoZero"/>
        <c:auto val="1"/>
        <c:lblOffset val="100"/>
        <c:baseTimeUnit val="years"/>
      </c:dateAx>
      <c:valAx>
        <c:axId val="66759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67594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B02-4FD9-8C05-6ED44CEFC144}"/>
            </c:ext>
          </c:extLst>
        </c:ser>
        <c:dLbls>
          <c:showLegendKey val="0"/>
          <c:showVal val="0"/>
          <c:showCatName val="0"/>
          <c:showSerName val="0"/>
          <c:showPercent val="0"/>
          <c:showBubbleSize val="0"/>
        </c:dLbls>
        <c:gapWidth val="150"/>
        <c:axId val="667597544"/>
        <c:axId val="478570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3.21</c:v>
                </c:pt>
                <c:pt idx="1">
                  <c:v>2.36</c:v>
                </c:pt>
                <c:pt idx="2">
                  <c:v>2.0699999999999998</c:v>
                </c:pt>
                <c:pt idx="3">
                  <c:v>5.97</c:v>
                </c:pt>
                <c:pt idx="4">
                  <c:v>1.54</c:v>
                </c:pt>
              </c:numCache>
            </c:numRef>
          </c:val>
          <c:smooth val="0"/>
          <c:extLst xmlns:c16r2="http://schemas.microsoft.com/office/drawing/2015/06/chart">
            <c:ext xmlns:c16="http://schemas.microsoft.com/office/drawing/2014/chart" uri="{C3380CC4-5D6E-409C-BE32-E72D297353CC}">
              <c16:uniqueId val="{00000001-6B02-4FD9-8C05-6ED44CEFC144}"/>
            </c:ext>
          </c:extLst>
        </c:ser>
        <c:dLbls>
          <c:showLegendKey val="0"/>
          <c:showVal val="0"/>
          <c:showCatName val="0"/>
          <c:showSerName val="0"/>
          <c:showPercent val="0"/>
          <c:showBubbleSize val="0"/>
        </c:dLbls>
        <c:marker val="1"/>
        <c:smooth val="0"/>
        <c:axId val="667597544"/>
        <c:axId val="478570720"/>
      </c:lineChart>
      <c:dateAx>
        <c:axId val="667597544"/>
        <c:scaling>
          <c:orientation val="minMax"/>
        </c:scaling>
        <c:delete val="1"/>
        <c:axPos val="b"/>
        <c:numFmt formatCode="&quot;H&quot;yy" sourceLinked="1"/>
        <c:majorTickMark val="none"/>
        <c:minorTickMark val="none"/>
        <c:tickLblPos val="none"/>
        <c:crossAx val="478570720"/>
        <c:crosses val="autoZero"/>
        <c:auto val="1"/>
        <c:lblOffset val="100"/>
        <c:baseTimeUnit val="years"/>
      </c:dateAx>
      <c:valAx>
        <c:axId val="478570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67597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24.73</c:v>
                </c:pt>
                <c:pt idx="1">
                  <c:v>27.03</c:v>
                </c:pt>
                <c:pt idx="2">
                  <c:v>29.85</c:v>
                </c:pt>
                <c:pt idx="3">
                  <c:v>38.340000000000003</c:v>
                </c:pt>
                <c:pt idx="4">
                  <c:v>37.770000000000003</c:v>
                </c:pt>
              </c:numCache>
            </c:numRef>
          </c:val>
          <c:extLst xmlns:c16r2="http://schemas.microsoft.com/office/drawing/2015/06/chart">
            <c:ext xmlns:c16="http://schemas.microsoft.com/office/drawing/2014/chart" uri="{C3380CC4-5D6E-409C-BE32-E72D297353CC}">
              <c16:uniqueId val="{00000000-1C72-4D5E-81B3-01543836403B}"/>
            </c:ext>
          </c:extLst>
        </c:ser>
        <c:dLbls>
          <c:showLegendKey val="0"/>
          <c:showVal val="0"/>
          <c:showCatName val="0"/>
          <c:showSerName val="0"/>
          <c:showPercent val="0"/>
          <c:showBubbleSize val="0"/>
        </c:dLbls>
        <c:gapWidth val="150"/>
        <c:axId val="660638048"/>
        <c:axId val="660633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58.04</c:v>
                </c:pt>
                <c:pt idx="1">
                  <c:v>62.12</c:v>
                </c:pt>
                <c:pt idx="2">
                  <c:v>61.57</c:v>
                </c:pt>
                <c:pt idx="3">
                  <c:v>60.82</c:v>
                </c:pt>
                <c:pt idx="4">
                  <c:v>63.48</c:v>
                </c:pt>
              </c:numCache>
            </c:numRef>
          </c:val>
          <c:smooth val="0"/>
          <c:extLst xmlns:c16r2="http://schemas.microsoft.com/office/drawing/2015/06/chart">
            <c:ext xmlns:c16="http://schemas.microsoft.com/office/drawing/2014/chart" uri="{C3380CC4-5D6E-409C-BE32-E72D297353CC}">
              <c16:uniqueId val="{00000001-1C72-4D5E-81B3-01543836403B}"/>
            </c:ext>
          </c:extLst>
        </c:ser>
        <c:dLbls>
          <c:showLegendKey val="0"/>
          <c:showVal val="0"/>
          <c:showCatName val="0"/>
          <c:showSerName val="0"/>
          <c:showPercent val="0"/>
          <c:showBubbleSize val="0"/>
        </c:dLbls>
        <c:marker val="1"/>
        <c:smooth val="0"/>
        <c:axId val="660638048"/>
        <c:axId val="660633344"/>
      </c:lineChart>
      <c:dateAx>
        <c:axId val="660638048"/>
        <c:scaling>
          <c:orientation val="minMax"/>
        </c:scaling>
        <c:delete val="1"/>
        <c:axPos val="b"/>
        <c:numFmt formatCode="&quot;H&quot;yy" sourceLinked="1"/>
        <c:majorTickMark val="none"/>
        <c:minorTickMark val="none"/>
        <c:tickLblPos val="none"/>
        <c:crossAx val="660633344"/>
        <c:crosses val="autoZero"/>
        <c:auto val="1"/>
        <c:lblOffset val="100"/>
        <c:baseTimeUnit val="years"/>
      </c:dateAx>
      <c:valAx>
        <c:axId val="660633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60638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556.16999999999996</c:v>
                </c:pt>
                <c:pt idx="1">
                  <c:v>554.16999999999996</c:v>
                </c:pt>
                <c:pt idx="2">
                  <c:v>560.29</c:v>
                </c:pt>
                <c:pt idx="3">
                  <c:v>512.77</c:v>
                </c:pt>
                <c:pt idx="4">
                  <c:v>474.64</c:v>
                </c:pt>
              </c:numCache>
            </c:numRef>
          </c:val>
          <c:extLst xmlns:c16r2="http://schemas.microsoft.com/office/drawing/2015/06/chart">
            <c:ext xmlns:c16="http://schemas.microsoft.com/office/drawing/2014/chart" uri="{C3380CC4-5D6E-409C-BE32-E72D297353CC}">
              <c16:uniqueId val="{00000000-489A-4413-9A73-E21FEA3D3909}"/>
            </c:ext>
          </c:extLst>
        </c:ser>
        <c:dLbls>
          <c:showLegendKey val="0"/>
          <c:showVal val="0"/>
          <c:showCatName val="0"/>
          <c:showSerName val="0"/>
          <c:showPercent val="0"/>
          <c:showBubbleSize val="0"/>
        </c:dLbls>
        <c:gapWidth val="150"/>
        <c:axId val="660633736"/>
        <c:axId val="660632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917.29</c:v>
                </c:pt>
                <c:pt idx="1">
                  <c:v>875.53</c:v>
                </c:pt>
                <c:pt idx="2">
                  <c:v>867.39</c:v>
                </c:pt>
                <c:pt idx="3">
                  <c:v>920.83</c:v>
                </c:pt>
                <c:pt idx="4">
                  <c:v>874.02</c:v>
                </c:pt>
              </c:numCache>
            </c:numRef>
          </c:val>
          <c:smooth val="0"/>
          <c:extLst xmlns:c16r2="http://schemas.microsoft.com/office/drawing/2015/06/chart">
            <c:ext xmlns:c16="http://schemas.microsoft.com/office/drawing/2014/chart" uri="{C3380CC4-5D6E-409C-BE32-E72D297353CC}">
              <c16:uniqueId val="{00000001-489A-4413-9A73-E21FEA3D3909}"/>
            </c:ext>
          </c:extLst>
        </c:ser>
        <c:dLbls>
          <c:showLegendKey val="0"/>
          <c:showVal val="0"/>
          <c:showCatName val="0"/>
          <c:showSerName val="0"/>
          <c:showPercent val="0"/>
          <c:showBubbleSize val="0"/>
        </c:dLbls>
        <c:marker val="1"/>
        <c:smooth val="0"/>
        <c:axId val="660633736"/>
        <c:axId val="660632168"/>
      </c:lineChart>
      <c:dateAx>
        <c:axId val="660633736"/>
        <c:scaling>
          <c:orientation val="minMax"/>
        </c:scaling>
        <c:delete val="1"/>
        <c:axPos val="b"/>
        <c:numFmt formatCode="&quot;H&quot;yy" sourceLinked="1"/>
        <c:majorTickMark val="none"/>
        <c:minorTickMark val="none"/>
        <c:tickLblPos val="none"/>
        <c:crossAx val="660632168"/>
        <c:crosses val="autoZero"/>
        <c:auto val="1"/>
        <c:lblOffset val="100"/>
        <c:baseTimeUnit val="years"/>
      </c:dateAx>
      <c:valAx>
        <c:axId val="660632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60633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100.37</c:v>
                </c:pt>
                <c:pt idx="1">
                  <c:v>99.84</c:v>
                </c:pt>
                <c:pt idx="2">
                  <c:v>99.1</c:v>
                </c:pt>
                <c:pt idx="3">
                  <c:v>98.76</c:v>
                </c:pt>
                <c:pt idx="4">
                  <c:v>98.85</c:v>
                </c:pt>
              </c:numCache>
            </c:numRef>
          </c:val>
          <c:extLst xmlns:c16r2="http://schemas.microsoft.com/office/drawing/2015/06/chart">
            <c:ext xmlns:c16="http://schemas.microsoft.com/office/drawing/2014/chart" uri="{C3380CC4-5D6E-409C-BE32-E72D297353CC}">
              <c16:uniqueId val="{00000000-2697-4EB0-90F6-0ACFFB86E1A0}"/>
            </c:ext>
          </c:extLst>
        </c:ser>
        <c:dLbls>
          <c:showLegendKey val="0"/>
          <c:showVal val="0"/>
          <c:showCatName val="0"/>
          <c:showSerName val="0"/>
          <c:showPercent val="0"/>
          <c:showBubbleSize val="0"/>
        </c:dLbls>
        <c:gapWidth val="150"/>
        <c:axId val="660637656"/>
        <c:axId val="660636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99.67</c:v>
                </c:pt>
                <c:pt idx="1">
                  <c:v>99.83</c:v>
                </c:pt>
                <c:pt idx="2">
                  <c:v>100.91</c:v>
                </c:pt>
                <c:pt idx="3">
                  <c:v>99.82</c:v>
                </c:pt>
                <c:pt idx="4">
                  <c:v>100.32</c:v>
                </c:pt>
              </c:numCache>
            </c:numRef>
          </c:val>
          <c:smooth val="0"/>
          <c:extLst xmlns:c16r2="http://schemas.microsoft.com/office/drawing/2015/06/chart">
            <c:ext xmlns:c16="http://schemas.microsoft.com/office/drawing/2014/chart" uri="{C3380CC4-5D6E-409C-BE32-E72D297353CC}">
              <c16:uniqueId val="{00000001-2697-4EB0-90F6-0ACFFB86E1A0}"/>
            </c:ext>
          </c:extLst>
        </c:ser>
        <c:dLbls>
          <c:showLegendKey val="0"/>
          <c:showVal val="0"/>
          <c:showCatName val="0"/>
          <c:showSerName val="0"/>
          <c:showPercent val="0"/>
          <c:showBubbleSize val="0"/>
        </c:dLbls>
        <c:marker val="1"/>
        <c:smooth val="0"/>
        <c:axId val="660637656"/>
        <c:axId val="660636088"/>
      </c:lineChart>
      <c:dateAx>
        <c:axId val="660637656"/>
        <c:scaling>
          <c:orientation val="minMax"/>
        </c:scaling>
        <c:delete val="1"/>
        <c:axPos val="b"/>
        <c:numFmt formatCode="&quot;H&quot;yy" sourceLinked="1"/>
        <c:majorTickMark val="none"/>
        <c:minorTickMark val="none"/>
        <c:tickLblPos val="none"/>
        <c:crossAx val="660636088"/>
        <c:crosses val="autoZero"/>
        <c:auto val="1"/>
        <c:lblOffset val="100"/>
        <c:baseTimeUnit val="years"/>
      </c:dateAx>
      <c:valAx>
        <c:axId val="660636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60637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182.18</c:v>
                </c:pt>
                <c:pt idx="1">
                  <c:v>182.53</c:v>
                </c:pt>
                <c:pt idx="2">
                  <c:v>183.81</c:v>
                </c:pt>
                <c:pt idx="3">
                  <c:v>181.45</c:v>
                </c:pt>
                <c:pt idx="4">
                  <c:v>181.21</c:v>
                </c:pt>
              </c:numCache>
            </c:numRef>
          </c:val>
          <c:extLst xmlns:c16r2="http://schemas.microsoft.com/office/drawing/2015/06/chart">
            <c:ext xmlns:c16="http://schemas.microsoft.com/office/drawing/2014/chart" uri="{C3380CC4-5D6E-409C-BE32-E72D297353CC}">
              <c16:uniqueId val="{00000000-ECED-47CB-9004-775099A0425E}"/>
            </c:ext>
          </c:extLst>
        </c:ser>
        <c:dLbls>
          <c:showLegendKey val="0"/>
          <c:showVal val="0"/>
          <c:showCatName val="0"/>
          <c:showSerName val="0"/>
          <c:showPercent val="0"/>
          <c:showBubbleSize val="0"/>
        </c:dLbls>
        <c:gapWidth val="150"/>
        <c:axId val="660634128"/>
        <c:axId val="660635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159.6</c:v>
                </c:pt>
                <c:pt idx="1">
                  <c:v>158.94</c:v>
                </c:pt>
                <c:pt idx="2">
                  <c:v>158.04</c:v>
                </c:pt>
                <c:pt idx="3">
                  <c:v>156.77000000000001</c:v>
                </c:pt>
                <c:pt idx="4">
                  <c:v>157.63999999999999</c:v>
                </c:pt>
              </c:numCache>
            </c:numRef>
          </c:val>
          <c:smooth val="0"/>
          <c:extLst xmlns:c16r2="http://schemas.microsoft.com/office/drawing/2015/06/chart">
            <c:ext xmlns:c16="http://schemas.microsoft.com/office/drawing/2014/chart" uri="{C3380CC4-5D6E-409C-BE32-E72D297353CC}">
              <c16:uniqueId val="{00000001-ECED-47CB-9004-775099A0425E}"/>
            </c:ext>
          </c:extLst>
        </c:ser>
        <c:dLbls>
          <c:showLegendKey val="0"/>
          <c:showVal val="0"/>
          <c:showCatName val="0"/>
          <c:showSerName val="0"/>
          <c:showPercent val="0"/>
          <c:showBubbleSize val="0"/>
        </c:dLbls>
        <c:marker val="1"/>
        <c:smooth val="0"/>
        <c:axId val="660634128"/>
        <c:axId val="660635304"/>
      </c:lineChart>
      <c:dateAx>
        <c:axId val="660634128"/>
        <c:scaling>
          <c:orientation val="minMax"/>
        </c:scaling>
        <c:delete val="1"/>
        <c:axPos val="b"/>
        <c:numFmt formatCode="&quot;H&quot;yy" sourceLinked="1"/>
        <c:majorTickMark val="none"/>
        <c:minorTickMark val="none"/>
        <c:tickLblPos val="none"/>
        <c:crossAx val="660635304"/>
        <c:crosses val="autoZero"/>
        <c:auto val="1"/>
        <c:lblOffset val="100"/>
        <c:baseTimeUnit val="years"/>
      </c:dateAx>
      <c:valAx>
        <c:axId val="660635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60634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O64" zoomScale="110" zoomScaleNormal="110" workbookViewId="0">
      <selection activeCell="BL66" sqref="BL66:BZ82"/>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2">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2">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8" t="str">
        <f>データ!H6</f>
        <v>富山県　富山市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2">
      <c r="A8" s="2"/>
      <c r="B8" s="65" t="str">
        <f>データ!I6</f>
        <v>法適用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Ad</v>
      </c>
      <c r="X8" s="65"/>
      <c r="Y8" s="65"/>
      <c r="Z8" s="65"/>
      <c r="AA8" s="65"/>
      <c r="AB8" s="65"/>
      <c r="AC8" s="65"/>
      <c r="AD8" s="66" t="str">
        <f>データ!$M$6</f>
        <v>自治体職員</v>
      </c>
      <c r="AE8" s="66"/>
      <c r="AF8" s="66"/>
      <c r="AG8" s="66"/>
      <c r="AH8" s="66"/>
      <c r="AI8" s="66"/>
      <c r="AJ8" s="66"/>
      <c r="AK8" s="3"/>
      <c r="AL8" s="46">
        <f>データ!S6</f>
        <v>411222</v>
      </c>
      <c r="AM8" s="46"/>
      <c r="AN8" s="46"/>
      <c r="AO8" s="46"/>
      <c r="AP8" s="46"/>
      <c r="AQ8" s="46"/>
      <c r="AR8" s="46"/>
      <c r="AS8" s="46"/>
      <c r="AT8" s="45">
        <f>データ!T6</f>
        <v>1241.7</v>
      </c>
      <c r="AU8" s="45"/>
      <c r="AV8" s="45"/>
      <c r="AW8" s="45"/>
      <c r="AX8" s="45"/>
      <c r="AY8" s="45"/>
      <c r="AZ8" s="45"/>
      <c r="BA8" s="45"/>
      <c r="BB8" s="45">
        <f>データ!U6</f>
        <v>331.18</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2">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2">
      <c r="A10" s="2"/>
      <c r="B10" s="45" t="str">
        <f>データ!N6</f>
        <v>-</v>
      </c>
      <c r="C10" s="45"/>
      <c r="D10" s="45"/>
      <c r="E10" s="45"/>
      <c r="F10" s="45"/>
      <c r="G10" s="45"/>
      <c r="H10" s="45"/>
      <c r="I10" s="45">
        <f>データ!O6</f>
        <v>62.88</v>
      </c>
      <c r="J10" s="45"/>
      <c r="K10" s="45"/>
      <c r="L10" s="45"/>
      <c r="M10" s="45"/>
      <c r="N10" s="45"/>
      <c r="O10" s="45"/>
      <c r="P10" s="45">
        <f>データ!P6</f>
        <v>74.41</v>
      </c>
      <c r="Q10" s="45"/>
      <c r="R10" s="45"/>
      <c r="S10" s="45"/>
      <c r="T10" s="45"/>
      <c r="U10" s="45"/>
      <c r="V10" s="45"/>
      <c r="W10" s="45">
        <f>データ!Q6</f>
        <v>81.61</v>
      </c>
      <c r="X10" s="45"/>
      <c r="Y10" s="45"/>
      <c r="Z10" s="45"/>
      <c r="AA10" s="45"/>
      <c r="AB10" s="45"/>
      <c r="AC10" s="45"/>
      <c r="AD10" s="46">
        <f>データ!R6</f>
        <v>3080</v>
      </c>
      <c r="AE10" s="46"/>
      <c r="AF10" s="46"/>
      <c r="AG10" s="46"/>
      <c r="AH10" s="46"/>
      <c r="AI10" s="46"/>
      <c r="AJ10" s="46"/>
      <c r="AK10" s="2"/>
      <c r="AL10" s="46">
        <f>データ!V6</f>
        <v>305234</v>
      </c>
      <c r="AM10" s="46"/>
      <c r="AN10" s="46"/>
      <c r="AO10" s="46"/>
      <c r="AP10" s="46"/>
      <c r="AQ10" s="46"/>
      <c r="AR10" s="46"/>
      <c r="AS10" s="46"/>
      <c r="AT10" s="45">
        <f>データ!W6</f>
        <v>72.989999999999995</v>
      </c>
      <c r="AU10" s="45"/>
      <c r="AV10" s="45"/>
      <c r="AW10" s="45"/>
      <c r="AX10" s="45"/>
      <c r="AY10" s="45"/>
      <c r="AZ10" s="45"/>
      <c r="BA10" s="45"/>
      <c r="BB10" s="45">
        <f>データ!X6</f>
        <v>4181.8599999999997</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2">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0" t="s">
        <v>117</v>
      </c>
      <c r="BM16" s="81"/>
      <c r="BN16" s="81"/>
      <c r="BO16" s="81"/>
      <c r="BP16" s="81"/>
      <c r="BQ16" s="81"/>
      <c r="BR16" s="81"/>
      <c r="BS16" s="81"/>
      <c r="BT16" s="81"/>
      <c r="BU16" s="81"/>
      <c r="BV16" s="81"/>
      <c r="BW16" s="81"/>
      <c r="BX16" s="81"/>
      <c r="BY16" s="81"/>
      <c r="BZ16" s="82"/>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0"/>
      <c r="BM17" s="81"/>
      <c r="BN17" s="81"/>
      <c r="BO17" s="81"/>
      <c r="BP17" s="81"/>
      <c r="BQ17" s="81"/>
      <c r="BR17" s="81"/>
      <c r="BS17" s="81"/>
      <c r="BT17" s="81"/>
      <c r="BU17" s="81"/>
      <c r="BV17" s="81"/>
      <c r="BW17" s="81"/>
      <c r="BX17" s="81"/>
      <c r="BY17" s="81"/>
      <c r="BZ17" s="82"/>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0"/>
      <c r="BM18" s="81"/>
      <c r="BN18" s="81"/>
      <c r="BO18" s="81"/>
      <c r="BP18" s="81"/>
      <c r="BQ18" s="81"/>
      <c r="BR18" s="81"/>
      <c r="BS18" s="81"/>
      <c r="BT18" s="81"/>
      <c r="BU18" s="81"/>
      <c r="BV18" s="81"/>
      <c r="BW18" s="81"/>
      <c r="BX18" s="81"/>
      <c r="BY18" s="81"/>
      <c r="BZ18" s="82"/>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0"/>
      <c r="BM19" s="81"/>
      <c r="BN19" s="81"/>
      <c r="BO19" s="81"/>
      <c r="BP19" s="81"/>
      <c r="BQ19" s="81"/>
      <c r="BR19" s="81"/>
      <c r="BS19" s="81"/>
      <c r="BT19" s="81"/>
      <c r="BU19" s="81"/>
      <c r="BV19" s="81"/>
      <c r="BW19" s="81"/>
      <c r="BX19" s="81"/>
      <c r="BY19" s="81"/>
      <c r="BZ19" s="82"/>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0"/>
      <c r="BM20" s="81"/>
      <c r="BN20" s="81"/>
      <c r="BO20" s="81"/>
      <c r="BP20" s="81"/>
      <c r="BQ20" s="81"/>
      <c r="BR20" s="81"/>
      <c r="BS20" s="81"/>
      <c r="BT20" s="81"/>
      <c r="BU20" s="81"/>
      <c r="BV20" s="81"/>
      <c r="BW20" s="81"/>
      <c r="BX20" s="81"/>
      <c r="BY20" s="81"/>
      <c r="BZ20" s="82"/>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0"/>
      <c r="BM21" s="81"/>
      <c r="BN21" s="81"/>
      <c r="BO21" s="81"/>
      <c r="BP21" s="81"/>
      <c r="BQ21" s="81"/>
      <c r="BR21" s="81"/>
      <c r="BS21" s="81"/>
      <c r="BT21" s="81"/>
      <c r="BU21" s="81"/>
      <c r="BV21" s="81"/>
      <c r="BW21" s="81"/>
      <c r="BX21" s="81"/>
      <c r="BY21" s="81"/>
      <c r="BZ21" s="82"/>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0"/>
      <c r="BM22" s="81"/>
      <c r="BN22" s="81"/>
      <c r="BO22" s="81"/>
      <c r="BP22" s="81"/>
      <c r="BQ22" s="81"/>
      <c r="BR22" s="81"/>
      <c r="BS22" s="81"/>
      <c r="BT22" s="81"/>
      <c r="BU22" s="81"/>
      <c r="BV22" s="81"/>
      <c r="BW22" s="81"/>
      <c r="BX22" s="81"/>
      <c r="BY22" s="81"/>
      <c r="BZ22" s="82"/>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0"/>
      <c r="BM23" s="81"/>
      <c r="BN23" s="81"/>
      <c r="BO23" s="81"/>
      <c r="BP23" s="81"/>
      <c r="BQ23" s="81"/>
      <c r="BR23" s="81"/>
      <c r="BS23" s="81"/>
      <c r="BT23" s="81"/>
      <c r="BU23" s="81"/>
      <c r="BV23" s="81"/>
      <c r="BW23" s="81"/>
      <c r="BX23" s="81"/>
      <c r="BY23" s="81"/>
      <c r="BZ23" s="82"/>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0"/>
      <c r="BM24" s="81"/>
      <c r="BN24" s="81"/>
      <c r="BO24" s="81"/>
      <c r="BP24" s="81"/>
      <c r="BQ24" s="81"/>
      <c r="BR24" s="81"/>
      <c r="BS24" s="81"/>
      <c r="BT24" s="81"/>
      <c r="BU24" s="81"/>
      <c r="BV24" s="81"/>
      <c r="BW24" s="81"/>
      <c r="BX24" s="81"/>
      <c r="BY24" s="81"/>
      <c r="BZ24" s="82"/>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0"/>
      <c r="BM25" s="81"/>
      <c r="BN25" s="81"/>
      <c r="BO25" s="81"/>
      <c r="BP25" s="81"/>
      <c r="BQ25" s="81"/>
      <c r="BR25" s="81"/>
      <c r="BS25" s="81"/>
      <c r="BT25" s="81"/>
      <c r="BU25" s="81"/>
      <c r="BV25" s="81"/>
      <c r="BW25" s="81"/>
      <c r="BX25" s="81"/>
      <c r="BY25" s="81"/>
      <c r="BZ25" s="82"/>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0"/>
      <c r="BM26" s="81"/>
      <c r="BN26" s="81"/>
      <c r="BO26" s="81"/>
      <c r="BP26" s="81"/>
      <c r="BQ26" s="81"/>
      <c r="BR26" s="81"/>
      <c r="BS26" s="81"/>
      <c r="BT26" s="81"/>
      <c r="BU26" s="81"/>
      <c r="BV26" s="81"/>
      <c r="BW26" s="81"/>
      <c r="BX26" s="81"/>
      <c r="BY26" s="81"/>
      <c r="BZ26" s="82"/>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0"/>
      <c r="BM27" s="81"/>
      <c r="BN27" s="81"/>
      <c r="BO27" s="81"/>
      <c r="BP27" s="81"/>
      <c r="BQ27" s="81"/>
      <c r="BR27" s="81"/>
      <c r="BS27" s="81"/>
      <c r="BT27" s="81"/>
      <c r="BU27" s="81"/>
      <c r="BV27" s="81"/>
      <c r="BW27" s="81"/>
      <c r="BX27" s="81"/>
      <c r="BY27" s="81"/>
      <c r="BZ27" s="82"/>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0"/>
      <c r="BM28" s="81"/>
      <c r="BN28" s="81"/>
      <c r="BO28" s="81"/>
      <c r="BP28" s="81"/>
      <c r="BQ28" s="81"/>
      <c r="BR28" s="81"/>
      <c r="BS28" s="81"/>
      <c r="BT28" s="81"/>
      <c r="BU28" s="81"/>
      <c r="BV28" s="81"/>
      <c r="BW28" s="81"/>
      <c r="BX28" s="81"/>
      <c r="BY28" s="81"/>
      <c r="BZ28" s="82"/>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0"/>
      <c r="BM29" s="81"/>
      <c r="BN29" s="81"/>
      <c r="BO29" s="81"/>
      <c r="BP29" s="81"/>
      <c r="BQ29" s="81"/>
      <c r="BR29" s="81"/>
      <c r="BS29" s="81"/>
      <c r="BT29" s="81"/>
      <c r="BU29" s="81"/>
      <c r="BV29" s="81"/>
      <c r="BW29" s="81"/>
      <c r="BX29" s="81"/>
      <c r="BY29" s="81"/>
      <c r="BZ29" s="82"/>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0"/>
      <c r="BM30" s="81"/>
      <c r="BN30" s="81"/>
      <c r="BO30" s="81"/>
      <c r="BP30" s="81"/>
      <c r="BQ30" s="81"/>
      <c r="BR30" s="81"/>
      <c r="BS30" s="81"/>
      <c r="BT30" s="81"/>
      <c r="BU30" s="81"/>
      <c r="BV30" s="81"/>
      <c r="BW30" s="81"/>
      <c r="BX30" s="81"/>
      <c r="BY30" s="81"/>
      <c r="BZ30" s="82"/>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0"/>
      <c r="BM31" s="81"/>
      <c r="BN31" s="81"/>
      <c r="BO31" s="81"/>
      <c r="BP31" s="81"/>
      <c r="BQ31" s="81"/>
      <c r="BR31" s="81"/>
      <c r="BS31" s="81"/>
      <c r="BT31" s="81"/>
      <c r="BU31" s="81"/>
      <c r="BV31" s="81"/>
      <c r="BW31" s="81"/>
      <c r="BX31" s="81"/>
      <c r="BY31" s="81"/>
      <c r="BZ31" s="82"/>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0"/>
      <c r="BM32" s="81"/>
      <c r="BN32" s="81"/>
      <c r="BO32" s="81"/>
      <c r="BP32" s="81"/>
      <c r="BQ32" s="81"/>
      <c r="BR32" s="81"/>
      <c r="BS32" s="81"/>
      <c r="BT32" s="81"/>
      <c r="BU32" s="81"/>
      <c r="BV32" s="81"/>
      <c r="BW32" s="81"/>
      <c r="BX32" s="81"/>
      <c r="BY32" s="81"/>
      <c r="BZ32" s="82"/>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0"/>
      <c r="BM33" s="81"/>
      <c r="BN33" s="81"/>
      <c r="BO33" s="81"/>
      <c r="BP33" s="81"/>
      <c r="BQ33" s="81"/>
      <c r="BR33" s="81"/>
      <c r="BS33" s="81"/>
      <c r="BT33" s="81"/>
      <c r="BU33" s="81"/>
      <c r="BV33" s="81"/>
      <c r="BW33" s="81"/>
      <c r="BX33" s="81"/>
      <c r="BY33" s="81"/>
      <c r="BZ33" s="82"/>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0"/>
      <c r="BM34" s="81"/>
      <c r="BN34" s="81"/>
      <c r="BO34" s="81"/>
      <c r="BP34" s="81"/>
      <c r="BQ34" s="81"/>
      <c r="BR34" s="81"/>
      <c r="BS34" s="81"/>
      <c r="BT34" s="81"/>
      <c r="BU34" s="81"/>
      <c r="BV34" s="81"/>
      <c r="BW34" s="81"/>
      <c r="BX34" s="81"/>
      <c r="BY34" s="81"/>
      <c r="BZ34" s="82"/>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0"/>
      <c r="BM35" s="81"/>
      <c r="BN35" s="81"/>
      <c r="BO35" s="81"/>
      <c r="BP35" s="81"/>
      <c r="BQ35" s="81"/>
      <c r="BR35" s="81"/>
      <c r="BS35" s="81"/>
      <c r="BT35" s="81"/>
      <c r="BU35" s="81"/>
      <c r="BV35" s="81"/>
      <c r="BW35" s="81"/>
      <c r="BX35" s="81"/>
      <c r="BY35" s="81"/>
      <c r="BZ35" s="82"/>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0"/>
      <c r="BM36" s="81"/>
      <c r="BN36" s="81"/>
      <c r="BO36" s="81"/>
      <c r="BP36" s="81"/>
      <c r="BQ36" s="81"/>
      <c r="BR36" s="81"/>
      <c r="BS36" s="81"/>
      <c r="BT36" s="81"/>
      <c r="BU36" s="81"/>
      <c r="BV36" s="81"/>
      <c r="BW36" s="81"/>
      <c r="BX36" s="81"/>
      <c r="BY36" s="81"/>
      <c r="BZ36" s="82"/>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0"/>
      <c r="BM37" s="81"/>
      <c r="BN37" s="81"/>
      <c r="BO37" s="81"/>
      <c r="BP37" s="81"/>
      <c r="BQ37" s="81"/>
      <c r="BR37" s="81"/>
      <c r="BS37" s="81"/>
      <c r="BT37" s="81"/>
      <c r="BU37" s="81"/>
      <c r="BV37" s="81"/>
      <c r="BW37" s="81"/>
      <c r="BX37" s="81"/>
      <c r="BY37" s="81"/>
      <c r="BZ37" s="82"/>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0"/>
      <c r="BM38" s="81"/>
      <c r="BN38" s="81"/>
      <c r="BO38" s="81"/>
      <c r="BP38" s="81"/>
      <c r="BQ38" s="81"/>
      <c r="BR38" s="81"/>
      <c r="BS38" s="81"/>
      <c r="BT38" s="81"/>
      <c r="BU38" s="81"/>
      <c r="BV38" s="81"/>
      <c r="BW38" s="81"/>
      <c r="BX38" s="81"/>
      <c r="BY38" s="81"/>
      <c r="BZ38" s="82"/>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0"/>
      <c r="BM39" s="81"/>
      <c r="BN39" s="81"/>
      <c r="BO39" s="81"/>
      <c r="BP39" s="81"/>
      <c r="BQ39" s="81"/>
      <c r="BR39" s="81"/>
      <c r="BS39" s="81"/>
      <c r="BT39" s="81"/>
      <c r="BU39" s="81"/>
      <c r="BV39" s="81"/>
      <c r="BW39" s="81"/>
      <c r="BX39" s="81"/>
      <c r="BY39" s="81"/>
      <c r="BZ39" s="82"/>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0"/>
      <c r="BM40" s="81"/>
      <c r="BN40" s="81"/>
      <c r="BO40" s="81"/>
      <c r="BP40" s="81"/>
      <c r="BQ40" s="81"/>
      <c r="BR40" s="81"/>
      <c r="BS40" s="81"/>
      <c r="BT40" s="81"/>
      <c r="BU40" s="81"/>
      <c r="BV40" s="81"/>
      <c r="BW40" s="81"/>
      <c r="BX40" s="81"/>
      <c r="BY40" s="81"/>
      <c r="BZ40" s="82"/>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0"/>
      <c r="BM41" s="81"/>
      <c r="BN41" s="81"/>
      <c r="BO41" s="81"/>
      <c r="BP41" s="81"/>
      <c r="BQ41" s="81"/>
      <c r="BR41" s="81"/>
      <c r="BS41" s="81"/>
      <c r="BT41" s="81"/>
      <c r="BU41" s="81"/>
      <c r="BV41" s="81"/>
      <c r="BW41" s="81"/>
      <c r="BX41" s="81"/>
      <c r="BY41" s="81"/>
      <c r="BZ41" s="82"/>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0"/>
      <c r="BM42" s="81"/>
      <c r="BN42" s="81"/>
      <c r="BO42" s="81"/>
      <c r="BP42" s="81"/>
      <c r="BQ42" s="81"/>
      <c r="BR42" s="81"/>
      <c r="BS42" s="81"/>
      <c r="BT42" s="81"/>
      <c r="BU42" s="81"/>
      <c r="BV42" s="81"/>
      <c r="BW42" s="81"/>
      <c r="BX42" s="81"/>
      <c r="BY42" s="81"/>
      <c r="BZ42" s="82"/>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0"/>
      <c r="BM43" s="81"/>
      <c r="BN43" s="81"/>
      <c r="BO43" s="81"/>
      <c r="BP43" s="81"/>
      <c r="BQ43" s="81"/>
      <c r="BR43" s="81"/>
      <c r="BS43" s="81"/>
      <c r="BT43" s="81"/>
      <c r="BU43" s="81"/>
      <c r="BV43" s="81"/>
      <c r="BW43" s="81"/>
      <c r="BX43" s="81"/>
      <c r="BY43" s="81"/>
      <c r="BZ43" s="82"/>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3"/>
      <c r="BM44" s="84"/>
      <c r="BN44" s="84"/>
      <c r="BO44" s="84"/>
      <c r="BP44" s="84"/>
      <c r="BQ44" s="84"/>
      <c r="BR44" s="84"/>
      <c r="BS44" s="84"/>
      <c r="BT44" s="84"/>
      <c r="BU44" s="84"/>
      <c r="BV44" s="84"/>
      <c r="BW44" s="84"/>
      <c r="BX44" s="84"/>
      <c r="BY44" s="84"/>
      <c r="BZ44" s="85"/>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115</v>
      </c>
      <c r="BM47" s="30"/>
      <c r="BN47" s="30"/>
      <c r="BO47" s="30"/>
      <c r="BP47" s="30"/>
      <c r="BQ47" s="30"/>
      <c r="BR47" s="30"/>
      <c r="BS47" s="30"/>
      <c r="BT47" s="30"/>
      <c r="BU47" s="30"/>
      <c r="BV47" s="30"/>
      <c r="BW47" s="30"/>
      <c r="BX47" s="30"/>
      <c r="BY47" s="30"/>
      <c r="BZ47" s="3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2">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2">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116</v>
      </c>
      <c r="BM66" s="30"/>
      <c r="BN66" s="30"/>
      <c r="BO66" s="30"/>
      <c r="BP66" s="30"/>
      <c r="BQ66" s="30"/>
      <c r="BR66" s="30"/>
      <c r="BS66" s="30"/>
      <c r="BT66" s="30"/>
      <c r="BU66" s="30"/>
      <c r="BV66" s="30"/>
      <c r="BW66" s="30"/>
      <c r="BX66" s="30"/>
      <c r="BY66" s="30"/>
      <c r="BZ66" s="3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2">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【107.02】</v>
      </c>
      <c r="F85" s="12" t="str">
        <f>データ!AT6</f>
        <v>【3.09】</v>
      </c>
      <c r="G85" s="12" t="str">
        <f>データ!BE6</f>
        <v>【71.39】</v>
      </c>
      <c r="H85" s="12" t="str">
        <f>データ!BP6</f>
        <v>【669.12】</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KFEPDwF54wJgL2ZdlYOLYTxSBWxaRPAwT7AlC7xvjcU+gRzO1RVoxPKFomZrzCdMUX2Y0JrZAdhNTkBfHpHvJQ==" saltValue="lE9svX9N/xDa2T/nGCO40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2">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2021</v>
      </c>
      <c r="C6" s="19">
        <f t="shared" ref="C6:X6" si="3">C7</f>
        <v>162019</v>
      </c>
      <c r="D6" s="19">
        <f t="shared" si="3"/>
        <v>46</v>
      </c>
      <c r="E6" s="19">
        <f t="shared" si="3"/>
        <v>17</v>
      </c>
      <c r="F6" s="19">
        <f t="shared" si="3"/>
        <v>1</v>
      </c>
      <c r="G6" s="19">
        <f t="shared" si="3"/>
        <v>0</v>
      </c>
      <c r="H6" s="19" t="str">
        <f t="shared" si="3"/>
        <v>富山県　富山市</v>
      </c>
      <c r="I6" s="19" t="str">
        <f t="shared" si="3"/>
        <v>法適用</v>
      </c>
      <c r="J6" s="19" t="str">
        <f t="shared" si="3"/>
        <v>下水道事業</v>
      </c>
      <c r="K6" s="19" t="str">
        <f t="shared" si="3"/>
        <v>公共下水道</v>
      </c>
      <c r="L6" s="19" t="str">
        <f t="shared" si="3"/>
        <v>Ad</v>
      </c>
      <c r="M6" s="19" t="str">
        <f t="shared" si="3"/>
        <v>自治体職員</v>
      </c>
      <c r="N6" s="20" t="str">
        <f t="shared" si="3"/>
        <v>-</v>
      </c>
      <c r="O6" s="20">
        <f t="shared" si="3"/>
        <v>62.88</v>
      </c>
      <c r="P6" s="20">
        <f t="shared" si="3"/>
        <v>74.41</v>
      </c>
      <c r="Q6" s="20">
        <f t="shared" si="3"/>
        <v>81.61</v>
      </c>
      <c r="R6" s="20">
        <f t="shared" si="3"/>
        <v>3080</v>
      </c>
      <c r="S6" s="20">
        <f t="shared" si="3"/>
        <v>411222</v>
      </c>
      <c r="T6" s="20">
        <f t="shared" si="3"/>
        <v>1241.7</v>
      </c>
      <c r="U6" s="20">
        <f t="shared" si="3"/>
        <v>331.18</v>
      </c>
      <c r="V6" s="20">
        <f t="shared" si="3"/>
        <v>305234</v>
      </c>
      <c r="W6" s="20">
        <f t="shared" si="3"/>
        <v>72.989999999999995</v>
      </c>
      <c r="X6" s="20">
        <f t="shared" si="3"/>
        <v>4181.8599999999997</v>
      </c>
      <c r="Y6" s="21">
        <f>IF(Y7="",NA(),Y7)</f>
        <v>119.65</v>
      </c>
      <c r="Z6" s="21">
        <f t="shared" ref="Z6:AH6" si="4">IF(Z7="",NA(),Z7)</f>
        <v>116.69</v>
      </c>
      <c r="AA6" s="21">
        <f t="shared" si="4"/>
        <v>117.51</v>
      </c>
      <c r="AB6" s="21">
        <f t="shared" si="4"/>
        <v>116.38</v>
      </c>
      <c r="AC6" s="21">
        <f t="shared" si="4"/>
        <v>116.46</v>
      </c>
      <c r="AD6" s="21">
        <f t="shared" si="4"/>
        <v>110.22</v>
      </c>
      <c r="AE6" s="21">
        <f t="shared" si="4"/>
        <v>110.01</v>
      </c>
      <c r="AF6" s="21">
        <f t="shared" si="4"/>
        <v>111.12</v>
      </c>
      <c r="AG6" s="21">
        <f t="shared" si="4"/>
        <v>109.58</v>
      </c>
      <c r="AH6" s="21">
        <f t="shared" si="4"/>
        <v>109.32</v>
      </c>
      <c r="AI6" s="20" t="str">
        <f>IF(AI7="","",IF(AI7="-","【-】","【"&amp;SUBSTITUTE(TEXT(AI7,"#,##0.00"),"-","△")&amp;"】"))</f>
        <v>【107.02】</v>
      </c>
      <c r="AJ6" s="20">
        <f>IF(AJ7="",NA(),AJ7)</f>
        <v>0</v>
      </c>
      <c r="AK6" s="20">
        <f t="shared" ref="AK6:AS6" si="5">IF(AK7="",NA(),AK7)</f>
        <v>0</v>
      </c>
      <c r="AL6" s="20">
        <f t="shared" si="5"/>
        <v>0</v>
      </c>
      <c r="AM6" s="20">
        <f t="shared" si="5"/>
        <v>0</v>
      </c>
      <c r="AN6" s="20">
        <f t="shared" si="5"/>
        <v>0</v>
      </c>
      <c r="AO6" s="21">
        <f t="shared" si="5"/>
        <v>3.21</v>
      </c>
      <c r="AP6" s="21">
        <f t="shared" si="5"/>
        <v>2.36</v>
      </c>
      <c r="AQ6" s="21">
        <f t="shared" si="5"/>
        <v>2.0699999999999998</v>
      </c>
      <c r="AR6" s="21">
        <f t="shared" si="5"/>
        <v>5.97</v>
      </c>
      <c r="AS6" s="21">
        <f t="shared" si="5"/>
        <v>1.54</v>
      </c>
      <c r="AT6" s="20" t="str">
        <f>IF(AT7="","",IF(AT7="-","【-】","【"&amp;SUBSTITUTE(TEXT(AT7,"#,##0.00"),"-","△")&amp;"】"))</f>
        <v>【3.09】</v>
      </c>
      <c r="AU6" s="21">
        <f>IF(AU7="",NA(),AU7)</f>
        <v>24.73</v>
      </c>
      <c r="AV6" s="21">
        <f t="shared" ref="AV6:BD6" si="6">IF(AV7="",NA(),AV7)</f>
        <v>27.03</v>
      </c>
      <c r="AW6" s="21">
        <f t="shared" si="6"/>
        <v>29.85</v>
      </c>
      <c r="AX6" s="21">
        <f t="shared" si="6"/>
        <v>38.340000000000003</v>
      </c>
      <c r="AY6" s="21">
        <f t="shared" si="6"/>
        <v>37.770000000000003</v>
      </c>
      <c r="AZ6" s="21">
        <f t="shared" si="6"/>
        <v>58.04</v>
      </c>
      <c r="BA6" s="21">
        <f t="shared" si="6"/>
        <v>62.12</v>
      </c>
      <c r="BB6" s="21">
        <f t="shared" si="6"/>
        <v>61.57</v>
      </c>
      <c r="BC6" s="21">
        <f t="shared" si="6"/>
        <v>60.82</v>
      </c>
      <c r="BD6" s="21">
        <f t="shared" si="6"/>
        <v>63.48</v>
      </c>
      <c r="BE6" s="20" t="str">
        <f>IF(BE7="","",IF(BE7="-","【-】","【"&amp;SUBSTITUTE(TEXT(BE7,"#,##0.00"),"-","△")&amp;"】"))</f>
        <v>【71.39】</v>
      </c>
      <c r="BF6" s="21">
        <f>IF(BF7="",NA(),BF7)</f>
        <v>556.16999999999996</v>
      </c>
      <c r="BG6" s="21">
        <f t="shared" ref="BG6:BO6" si="7">IF(BG7="",NA(),BG7)</f>
        <v>554.16999999999996</v>
      </c>
      <c r="BH6" s="21">
        <f t="shared" si="7"/>
        <v>560.29</v>
      </c>
      <c r="BI6" s="21">
        <f t="shared" si="7"/>
        <v>512.77</v>
      </c>
      <c r="BJ6" s="21">
        <f t="shared" si="7"/>
        <v>474.64</v>
      </c>
      <c r="BK6" s="21">
        <f t="shared" si="7"/>
        <v>917.29</v>
      </c>
      <c r="BL6" s="21">
        <f t="shared" si="7"/>
        <v>875.53</v>
      </c>
      <c r="BM6" s="21">
        <f t="shared" si="7"/>
        <v>867.39</v>
      </c>
      <c r="BN6" s="21">
        <f t="shared" si="7"/>
        <v>920.83</v>
      </c>
      <c r="BO6" s="21">
        <f t="shared" si="7"/>
        <v>874.02</v>
      </c>
      <c r="BP6" s="20" t="str">
        <f>IF(BP7="","",IF(BP7="-","【-】","【"&amp;SUBSTITUTE(TEXT(BP7,"#,##0.00"),"-","△")&amp;"】"))</f>
        <v>【669.12】</v>
      </c>
      <c r="BQ6" s="21">
        <f>IF(BQ7="",NA(),BQ7)</f>
        <v>100.37</v>
      </c>
      <c r="BR6" s="21">
        <f t="shared" ref="BR6:BZ6" si="8">IF(BR7="",NA(),BR7)</f>
        <v>99.84</v>
      </c>
      <c r="BS6" s="21">
        <f t="shared" si="8"/>
        <v>99.1</v>
      </c>
      <c r="BT6" s="21">
        <f t="shared" si="8"/>
        <v>98.76</v>
      </c>
      <c r="BU6" s="21">
        <f t="shared" si="8"/>
        <v>98.85</v>
      </c>
      <c r="BV6" s="21">
        <f t="shared" si="8"/>
        <v>99.67</v>
      </c>
      <c r="BW6" s="21">
        <f t="shared" si="8"/>
        <v>99.83</v>
      </c>
      <c r="BX6" s="21">
        <f t="shared" si="8"/>
        <v>100.91</v>
      </c>
      <c r="BY6" s="21">
        <f t="shared" si="8"/>
        <v>99.82</v>
      </c>
      <c r="BZ6" s="21">
        <f t="shared" si="8"/>
        <v>100.32</v>
      </c>
      <c r="CA6" s="20" t="str">
        <f>IF(CA7="","",IF(CA7="-","【-】","【"&amp;SUBSTITUTE(TEXT(CA7,"#,##0.00"),"-","△")&amp;"】"))</f>
        <v>【99.73】</v>
      </c>
      <c r="CB6" s="21">
        <f>IF(CB7="",NA(),CB7)</f>
        <v>182.18</v>
      </c>
      <c r="CC6" s="21">
        <f t="shared" ref="CC6:CK6" si="9">IF(CC7="",NA(),CC7)</f>
        <v>182.53</v>
      </c>
      <c r="CD6" s="21">
        <f t="shared" si="9"/>
        <v>183.81</v>
      </c>
      <c r="CE6" s="21">
        <f t="shared" si="9"/>
        <v>181.45</v>
      </c>
      <c r="CF6" s="21">
        <f t="shared" si="9"/>
        <v>181.21</v>
      </c>
      <c r="CG6" s="21">
        <f t="shared" si="9"/>
        <v>159.6</v>
      </c>
      <c r="CH6" s="21">
        <f t="shared" si="9"/>
        <v>158.94</v>
      </c>
      <c r="CI6" s="21">
        <f t="shared" si="9"/>
        <v>158.04</v>
      </c>
      <c r="CJ6" s="21">
        <f t="shared" si="9"/>
        <v>156.77000000000001</v>
      </c>
      <c r="CK6" s="21">
        <f t="shared" si="9"/>
        <v>157.63999999999999</v>
      </c>
      <c r="CL6" s="20" t="str">
        <f>IF(CL7="","",IF(CL7="-","【-】","【"&amp;SUBSTITUTE(TEXT(CL7,"#,##0.00"),"-","△")&amp;"】"))</f>
        <v>【134.98】</v>
      </c>
      <c r="CM6" s="21">
        <f>IF(CM7="",NA(),CM7)</f>
        <v>65.22</v>
      </c>
      <c r="CN6" s="21">
        <f t="shared" ref="CN6:CV6" si="10">IF(CN7="",NA(),CN7)</f>
        <v>66.819999999999993</v>
      </c>
      <c r="CO6" s="21">
        <f t="shared" si="10"/>
        <v>66.64</v>
      </c>
      <c r="CP6" s="21">
        <f t="shared" si="10"/>
        <v>66.17</v>
      </c>
      <c r="CQ6" s="21">
        <f t="shared" si="10"/>
        <v>64.55</v>
      </c>
      <c r="CR6" s="21">
        <f t="shared" si="10"/>
        <v>66.34</v>
      </c>
      <c r="CS6" s="21">
        <f t="shared" si="10"/>
        <v>67.069999999999993</v>
      </c>
      <c r="CT6" s="21">
        <f t="shared" si="10"/>
        <v>66.78</v>
      </c>
      <c r="CU6" s="21">
        <f t="shared" si="10"/>
        <v>67</v>
      </c>
      <c r="CV6" s="21">
        <f t="shared" si="10"/>
        <v>66.650000000000006</v>
      </c>
      <c r="CW6" s="20" t="str">
        <f>IF(CW7="","",IF(CW7="-","【-】","【"&amp;SUBSTITUTE(TEXT(CW7,"#,##0.00"),"-","△")&amp;"】"))</f>
        <v>【59.99】</v>
      </c>
      <c r="CX6" s="21">
        <f>IF(CX7="",NA(),CX7)</f>
        <v>96.79</v>
      </c>
      <c r="CY6" s="21">
        <f t="shared" ref="CY6:DG6" si="11">IF(CY7="",NA(),CY7)</f>
        <v>97.05</v>
      </c>
      <c r="CZ6" s="21">
        <f t="shared" si="11"/>
        <v>97.23</v>
      </c>
      <c r="DA6" s="21">
        <f t="shared" si="11"/>
        <v>97.36</v>
      </c>
      <c r="DB6" s="21">
        <f t="shared" si="11"/>
        <v>97.49</v>
      </c>
      <c r="DC6" s="21">
        <f t="shared" si="11"/>
        <v>93.86</v>
      </c>
      <c r="DD6" s="21">
        <f t="shared" si="11"/>
        <v>93.96</v>
      </c>
      <c r="DE6" s="21">
        <f t="shared" si="11"/>
        <v>94.06</v>
      </c>
      <c r="DF6" s="21">
        <f t="shared" si="11"/>
        <v>94.41</v>
      </c>
      <c r="DG6" s="21">
        <f t="shared" si="11"/>
        <v>94.43</v>
      </c>
      <c r="DH6" s="20" t="str">
        <f>IF(DH7="","",IF(DH7="-","【-】","【"&amp;SUBSTITUTE(TEXT(DH7,"#,##0.00"),"-","△")&amp;"】"))</f>
        <v>【95.72】</v>
      </c>
      <c r="DI6" s="21">
        <f>IF(DI7="",NA(),DI7)</f>
        <v>37.4</v>
      </c>
      <c r="DJ6" s="21">
        <f t="shared" ref="DJ6:DR6" si="12">IF(DJ7="",NA(),DJ7)</f>
        <v>39.049999999999997</v>
      </c>
      <c r="DK6" s="21">
        <f t="shared" si="12"/>
        <v>40.630000000000003</v>
      </c>
      <c r="DL6" s="21">
        <f t="shared" si="12"/>
        <v>42.3</v>
      </c>
      <c r="DM6" s="21">
        <f t="shared" si="12"/>
        <v>43.89</v>
      </c>
      <c r="DN6" s="21">
        <f t="shared" si="12"/>
        <v>31.19</v>
      </c>
      <c r="DO6" s="21">
        <f t="shared" si="12"/>
        <v>33.090000000000003</v>
      </c>
      <c r="DP6" s="21">
        <f t="shared" si="12"/>
        <v>34.33</v>
      </c>
      <c r="DQ6" s="21">
        <f t="shared" si="12"/>
        <v>34.15</v>
      </c>
      <c r="DR6" s="21">
        <f t="shared" si="12"/>
        <v>35.53</v>
      </c>
      <c r="DS6" s="20" t="str">
        <f>IF(DS7="","",IF(DS7="-","【-】","【"&amp;SUBSTITUTE(TEXT(DS7,"#,##0.00"),"-","△")&amp;"】"))</f>
        <v>【38.17】</v>
      </c>
      <c r="DT6" s="21">
        <f>IF(DT7="",NA(),DT7)</f>
        <v>4.0199999999999996</v>
      </c>
      <c r="DU6" s="21">
        <f t="shared" ref="DU6:EC6" si="13">IF(DU7="",NA(),DU7)</f>
        <v>4.68</v>
      </c>
      <c r="DV6" s="21">
        <f t="shared" si="13"/>
        <v>5.52</v>
      </c>
      <c r="DW6" s="21">
        <f t="shared" si="13"/>
        <v>6.42</v>
      </c>
      <c r="DX6" s="21">
        <f t="shared" si="13"/>
        <v>7.4</v>
      </c>
      <c r="DY6" s="21">
        <f t="shared" si="13"/>
        <v>4.3099999999999996</v>
      </c>
      <c r="DZ6" s="21">
        <f t="shared" si="13"/>
        <v>5.04</v>
      </c>
      <c r="EA6" s="21">
        <f t="shared" si="13"/>
        <v>5.1100000000000003</v>
      </c>
      <c r="EB6" s="21">
        <f t="shared" si="13"/>
        <v>5.18</v>
      </c>
      <c r="EC6" s="21">
        <f t="shared" si="13"/>
        <v>6.01</v>
      </c>
      <c r="ED6" s="20" t="str">
        <f>IF(ED7="","",IF(ED7="-","【-】","【"&amp;SUBSTITUTE(TEXT(ED7,"#,##0.00"),"-","△")&amp;"】"))</f>
        <v>【6.54】</v>
      </c>
      <c r="EE6" s="21">
        <f>IF(EE7="",NA(),EE7)</f>
        <v>2.98</v>
      </c>
      <c r="EF6" s="21">
        <f t="shared" ref="EF6:EN6" si="14">IF(EF7="",NA(),EF7)</f>
        <v>4.38</v>
      </c>
      <c r="EG6" s="21">
        <f t="shared" si="14"/>
        <v>3.38</v>
      </c>
      <c r="EH6" s="21">
        <f t="shared" si="14"/>
        <v>2.6</v>
      </c>
      <c r="EI6" s="21">
        <f t="shared" si="14"/>
        <v>2.48</v>
      </c>
      <c r="EJ6" s="21">
        <f t="shared" si="14"/>
        <v>0.21</v>
      </c>
      <c r="EK6" s="21">
        <f t="shared" si="14"/>
        <v>0.25</v>
      </c>
      <c r="EL6" s="21">
        <f t="shared" si="14"/>
        <v>0.21</v>
      </c>
      <c r="EM6" s="21">
        <f t="shared" si="14"/>
        <v>0.33</v>
      </c>
      <c r="EN6" s="21">
        <f t="shared" si="14"/>
        <v>0.22</v>
      </c>
      <c r="EO6" s="20" t="str">
        <f>IF(EO7="","",IF(EO7="-","【-】","【"&amp;SUBSTITUTE(TEXT(EO7,"#,##0.00"),"-","△")&amp;"】"))</f>
        <v>【0.24】</v>
      </c>
    </row>
    <row r="7" spans="1:148" s="22" customFormat="1" x14ac:dyDescent="0.2">
      <c r="A7" s="14"/>
      <c r="B7" s="23">
        <v>2021</v>
      </c>
      <c r="C7" s="23">
        <v>162019</v>
      </c>
      <c r="D7" s="23">
        <v>46</v>
      </c>
      <c r="E7" s="23">
        <v>17</v>
      </c>
      <c r="F7" s="23">
        <v>1</v>
      </c>
      <c r="G7" s="23">
        <v>0</v>
      </c>
      <c r="H7" s="23" t="s">
        <v>96</v>
      </c>
      <c r="I7" s="23" t="s">
        <v>97</v>
      </c>
      <c r="J7" s="23" t="s">
        <v>98</v>
      </c>
      <c r="K7" s="23" t="s">
        <v>99</v>
      </c>
      <c r="L7" s="23" t="s">
        <v>100</v>
      </c>
      <c r="M7" s="23" t="s">
        <v>101</v>
      </c>
      <c r="N7" s="24" t="s">
        <v>102</v>
      </c>
      <c r="O7" s="24">
        <v>62.88</v>
      </c>
      <c r="P7" s="24">
        <v>74.41</v>
      </c>
      <c r="Q7" s="24">
        <v>81.61</v>
      </c>
      <c r="R7" s="24">
        <v>3080</v>
      </c>
      <c r="S7" s="24">
        <v>411222</v>
      </c>
      <c r="T7" s="24">
        <v>1241.7</v>
      </c>
      <c r="U7" s="24">
        <v>331.18</v>
      </c>
      <c r="V7" s="24">
        <v>305234</v>
      </c>
      <c r="W7" s="24">
        <v>72.989999999999995</v>
      </c>
      <c r="X7" s="24">
        <v>4181.8599999999997</v>
      </c>
      <c r="Y7" s="24">
        <v>119.65</v>
      </c>
      <c r="Z7" s="24">
        <v>116.69</v>
      </c>
      <c r="AA7" s="24">
        <v>117.51</v>
      </c>
      <c r="AB7" s="24">
        <v>116.38</v>
      </c>
      <c r="AC7" s="24">
        <v>116.46</v>
      </c>
      <c r="AD7" s="24">
        <v>110.22</v>
      </c>
      <c r="AE7" s="24">
        <v>110.01</v>
      </c>
      <c r="AF7" s="24">
        <v>111.12</v>
      </c>
      <c r="AG7" s="24">
        <v>109.58</v>
      </c>
      <c r="AH7" s="24">
        <v>109.32</v>
      </c>
      <c r="AI7" s="24">
        <v>107.02</v>
      </c>
      <c r="AJ7" s="24">
        <v>0</v>
      </c>
      <c r="AK7" s="24">
        <v>0</v>
      </c>
      <c r="AL7" s="24">
        <v>0</v>
      </c>
      <c r="AM7" s="24">
        <v>0</v>
      </c>
      <c r="AN7" s="24">
        <v>0</v>
      </c>
      <c r="AO7" s="24">
        <v>3.21</v>
      </c>
      <c r="AP7" s="24">
        <v>2.36</v>
      </c>
      <c r="AQ7" s="24">
        <v>2.0699999999999998</v>
      </c>
      <c r="AR7" s="24">
        <v>5.97</v>
      </c>
      <c r="AS7" s="24">
        <v>1.54</v>
      </c>
      <c r="AT7" s="24">
        <v>3.09</v>
      </c>
      <c r="AU7" s="24">
        <v>24.73</v>
      </c>
      <c r="AV7" s="24">
        <v>27.03</v>
      </c>
      <c r="AW7" s="24">
        <v>29.85</v>
      </c>
      <c r="AX7" s="24">
        <v>38.340000000000003</v>
      </c>
      <c r="AY7" s="24">
        <v>37.770000000000003</v>
      </c>
      <c r="AZ7" s="24">
        <v>58.04</v>
      </c>
      <c r="BA7" s="24">
        <v>62.12</v>
      </c>
      <c r="BB7" s="24">
        <v>61.57</v>
      </c>
      <c r="BC7" s="24">
        <v>60.82</v>
      </c>
      <c r="BD7" s="24">
        <v>63.48</v>
      </c>
      <c r="BE7" s="24">
        <v>71.39</v>
      </c>
      <c r="BF7" s="24">
        <v>556.16999999999996</v>
      </c>
      <c r="BG7" s="24">
        <v>554.16999999999996</v>
      </c>
      <c r="BH7" s="24">
        <v>560.29</v>
      </c>
      <c r="BI7" s="24">
        <v>512.77</v>
      </c>
      <c r="BJ7" s="24">
        <v>474.64</v>
      </c>
      <c r="BK7" s="24">
        <v>917.29</v>
      </c>
      <c r="BL7" s="24">
        <v>875.53</v>
      </c>
      <c r="BM7" s="24">
        <v>867.39</v>
      </c>
      <c r="BN7" s="24">
        <v>920.83</v>
      </c>
      <c r="BO7" s="24">
        <v>874.02</v>
      </c>
      <c r="BP7" s="24">
        <v>669.12</v>
      </c>
      <c r="BQ7" s="24">
        <v>100.37</v>
      </c>
      <c r="BR7" s="24">
        <v>99.84</v>
      </c>
      <c r="BS7" s="24">
        <v>99.1</v>
      </c>
      <c r="BT7" s="24">
        <v>98.76</v>
      </c>
      <c r="BU7" s="24">
        <v>98.85</v>
      </c>
      <c r="BV7" s="24">
        <v>99.67</v>
      </c>
      <c r="BW7" s="24">
        <v>99.83</v>
      </c>
      <c r="BX7" s="24">
        <v>100.91</v>
      </c>
      <c r="BY7" s="24">
        <v>99.82</v>
      </c>
      <c r="BZ7" s="24">
        <v>100.32</v>
      </c>
      <c r="CA7" s="24">
        <v>99.73</v>
      </c>
      <c r="CB7" s="24">
        <v>182.18</v>
      </c>
      <c r="CC7" s="24">
        <v>182.53</v>
      </c>
      <c r="CD7" s="24">
        <v>183.81</v>
      </c>
      <c r="CE7" s="24">
        <v>181.45</v>
      </c>
      <c r="CF7" s="24">
        <v>181.21</v>
      </c>
      <c r="CG7" s="24">
        <v>159.6</v>
      </c>
      <c r="CH7" s="24">
        <v>158.94</v>
      </c>
      <c r="CI7" s="24">
        <v>158.04</v>
      </c>
      <c r="CJ7" s="24">
        <v>156.77000000000001</v>
      </c>
      <c r="CK7" s="24">
        <v>157.63999999999999</v>
      </c>
      <c r="CL7" s="24">
        <v>134.97999999999999</v>
      </c>
      <c r="CM7" s="24">
        <v>65.22</v>
      </c>
      <c r="CN7" s="24">
        <v>66.819999999999993</v>
      </c>
      <c r="CO7" s="24">
        <v>66.64</v>
      </c>
      <c r="CP7" s="24">
        <v>66.17</v>
      </c>
      <c r="CQ7" s="24">
        <v>64.55</v>
      </c>
      <c r="CR7" s="24">
        <v>66.34</v>
      </c>
      <c r="CS7" s="24">
        <v>67.069999999999993</v>
      </c>
      <c r="CT7" s="24">
        <v>66.78</v>
      </c>
      <c r="CU7" s="24">
        <v>67</v>
      </c>
      <c r="CV7" s="24">
        <v>66.650000000000006</v>
      </c>
      <c r="CW7" s="24">
        <v>59.99</v>
      </c>
      <c r="CX7" s="24">
        <v>96.79</v>
      </c>
      <c r="CY7" s="24">
        <v>97.05</v>
      </c>
      <c r="CZ7" s="24">
        <v>97.23</v>
      </c>
      <c r="DA7" s="24">
        <v>97.36</v>
      </c>
      <c r="DB7" s="24">
        <v>97.49</v>
      </c>
      <c r="DC7" s="24">
        <v>93.86</v>
      </c>
      <c r="DD7" s="24">
        <v>93.96</v>
      </c>
      <c r="DE7" s="24">
        <v>94.06</v>
      </c>
      <c r="DF7" s="24">
        <v>94.41</v>
      </c>
      <c r="DG7" s="24">
        <v>94.43</v>
      </c>
      <c r="DH7" s="24">
        <v>95.72</v>
      </c>
      <c r="DI7" s="24">
        <v>37.4</v>
      </c>
      <c r="DJ7" s="24">
        <v>39.049999999999997</v>
      </c>
      <c r="DK7" s="24">
        <v>40.630000000000003</v>
      </c>
      <c r="DL7" s="24">
        <v>42.3</v>
      </c>
      <c r="DM7" s="24">
        <v>43.89</v>
      </c>
      <c r="DN7" s="24">
        <v>31.19</v>
      </c>
      <c r="DO7" s="24">
        <v>33.090000000000003</v>
      </c>
      <c r="DP7" s="24">
        <v>34.33</v>
      </c>
      <c r="DQ7" s="24">
        <v>34.15</v>
      </c>
      <c r="DR7" s="24">
        <v>35.53</v>
      </c>
      <c r="DS7" s="24">
        <v>38.17</v>
      </c>
      <c r="DT7" s="24">
        <v>4.0199999999999996</v>
      </c>
      <c r="DU7" s="24">
        <v>4.68</v>
      </c>
      <c r="DV7" s="24">
        <v>5.52</v>
      </c>
      <c r="DW7" s="24">
        <v>6.42</v>
      </c>
      <c r="DX7" s="24">
        <v>7.4</v>
      </c>
      <c r="DY7" s="24">
        <v>4.3099999999999996</v>
      </c>
      <c r="DZ7" s="24">
        <v>5.04</v>
      </c>
      <c r="EA7" s="24">
        <v>5.1100000000000003</v>
      </c>
      <c r="EB7" s="24">
        <v>5.18</v>
      </c>
      <c r="EC7" s="24">
        <v>6.01</v>
      </c>
      <c r="ED7" s="24">
        <v>6.54</v>
      </c>
      <c r="EE7" s="24">
        <v>2.98</v>
      </c>
      <c r="EF7" s="24">
        <v>4.38</v>
      </c>
      <c r="EG7" s="24">
        <v>3.38</v>
      </c>
      <c r="EH7" s="24">
        <v>2.6</v>
      </c>
      <c r="EI7" s="24">
        <v>2.48</v>
      </c>
      <c r="EJ7" s="24">
        <v>0.21</v>
      </c>
      <c r="EK7" s="24">
        <v>0.25</v>
      </c>
      <c r="EL7" s="24">
        <v>0.21</v>
      </c>
      <c r="EM7" s="24">
        <v>0.33</v>
      </c>
      <c r="EN7" s="24">
        <v>0.22</v>
      </c>
      <c r="EO7" s="24">
        <v>0.24</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2">
      <c r="B11">
        <v>4</v>
      </c>
      <c r="C11">
        <v>3</v>
      </c>
      <c r="D11">
        <v>2</v>
      </c>
      <c r="E11">
        <v>1</v>
      </c>
      <c r="F11">
        <v>0</v>
      </c>
      <c r="G11" t="s">
        <v>108</v>
      </c>
    </row>
    <row r="12" spans="1:148" x14ac:dyDescent="0.2">
      <c r="B12">
        <v>1</v>
      </c>
      <c r="C12">
        <v>1</v>
      </c>
      <c r="D12">
        <v>1</v>
      </c>
      <c r="E12">
        <v>2</v>
      </c>
      <c r="F12">
        <v>3</v>
      </c>
      <c r="G12" t="s">
        <v>109</v>
      </c>
    </row>
    <row r="13" spans="1:148" x14ac:dyDescent="0.2">
      <c r="B13" t="s">
        <v>110</v>
      </c>
      <c r="C13" t="s">
        <v>111</v>
      </c>
      <c r="D13" t="s">
        <v>112</v>
      </c>
      <c r="E13" t="s">
        <v>113</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富山市</cp:lastModifiedBy>
  <cp:lastPrinted>2023-01-11T00:06:40Z</cp:lastPrinted>
  <dcterms:modified xsi:type="dcterms:W3CDTF">2023-01-12T04:07:41Z</dcterms:modified>
</cp:coreProperties>
</file>