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60事業\40農業集落排水\10諸務\〈副本〉40照会・回答（庁内）\R4\R50120公営企業に係る経営比較分析表（令和３年度決算）の分析等について\公営企業に係る経営比較分析表\R4経営比較分析表（農村整備課回答）\"/>
    </mc:Choice>
  </mc:AlternateContent>
  <workbookProtection workbookAlgorithmName="SHA-512" workbookHashValue="/Stv1adHnmJYXJm9yvM95Pj5KLNw4EWM0Fybxb54FQCWtccwgXQlvi/n7ilK/caWIiGxpbaGL88qROCx8m2sSQ==" workbookSaltValue="op3CCdc6mb/GSfswbuR1b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<sst xmlns="http://schemas.openxmlformats.org/spreadsheetml/2006/main" count="236" uniqueCount="121">
  <si>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</si>
  <si>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</si>
  <si>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</si>
  <si>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</si>
  <si>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</si>
  <si>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</si>
  <si>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</si>
  <si>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</si>
  <si>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</si>
  <si>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</si>
  <si>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</si>
  <si>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</si>
  <si>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</si>
  <si>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</si>
  <si>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</si>
  <si>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</si>
  <si>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</si>
  <si>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</si>
  <si>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</si>
  <si>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</si>
  <si>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</si>
  <si>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</si>
  <si>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</si>
  <si>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</si>
  <si>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</si>
  <si>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</si>
  <si>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</si>
  <si>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</si>
  <si>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</si>
  <si>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</si>
  <si>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</si>
  <si>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</si>
  <si>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</si>
  <si>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</si>
  <si>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</si>
  <si>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</si>
  <si>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</si>
  <si>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</si>
  <si>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</si>
  <si>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</si>
  <si>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</si>
  <si>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</si>
  <si>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</si>
  <si>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</si>
  <si>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</si>
  <si>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</si>
  <si>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</si>
  <si>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</si>
  <si>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</si>
  <si>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</si>
  <si>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</si>
  <si>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</si>
  <si>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</si>
  <si>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</si>
  <si>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</si>
  <si>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</si>
  <si>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</si>
  <si>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</si>
  <si>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</si>
  <si>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</si>
  <si>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</si>
  <si>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</si>
  <si>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</si>
  <si>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</si>
  <si>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</si>
  <si>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</si>
  <si>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</si>
  <si>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</si>
  <si>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</si>
  <si>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</si>
  <si>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</si>
  <si>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</si>
  <si>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</si>
  <si>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</si>
  <si>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</si>
  <si>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</si>
  <si>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</si>
  <si>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</si>
  <si>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</si>
  <si>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</si>
  <si>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</si>
  <si>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</si>
  <si>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</si>
  <si>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</si>
  <si>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</si>
  <si>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</si>
  <si>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</si>
  <si>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</si>
  <si>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</si>
  <si>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</si>
  <si>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</si>
  <si>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</si>
  <si>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</si>
  <si>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</si>
  <si>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</si>
  <si>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</si>
  <si>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</si>
  <si>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</si>
  <si>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</si>
  <si>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</si>
  <si>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</si>
  <si>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</si>
  <si>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</si>
  <si>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</si>
  <si>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</si>
  <si>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</si>
  <si>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</si>
  <si>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</si>
  <si>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</si>
  <si>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</si>
  <si>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</si>
  <si>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</si>
  <si>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</si>
  <si>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</si>
  <si>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</si>
  <si>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</si>
  <si>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</si>
  <si>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</si>
  <si>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収益的収支比率および経費回収率が100％未満であり、一般会計繰入金により賄われている現状にある。
事業規模が小さいことから経費回収率の向上は難しい。</t>
    <rPh sb="1" eb="4">
      <t>シュウエキテキ</t>
    </rPh>
    <rPh sb="4" eb="6">
      <t>シュウシ</t>
    </rPh>
    <rPh sb="6" eb="8">
      <t>ヒリツ</t>
    </rPh>
    <rPh sb="11" eb="13">
      <t>ケイヒ</t>
    </rPh>
    <rPh sb="13" eb="15">
      <t>カイシュウ</t>
    </rPh>
    <rPh sb="15" eb="16">
      <t>リツ</t>
    </rPh>
    <rPh sb="21" eb="23">
      <t>ミマン</t>
    </rPh>
    <rPh sb="27" eb="29">
      <t>イッパン</t>
    </rPh>
    <rPh sb="29" eb="31">
      <t>カイケイ</t>
    </rPh>
    <rPh sb="31" eb="33">
      <t>クリイレ</t>
    </rPh>
    <rPh sb="33" eb="34">
      <t>キン</t>
    </rPh>
    <rPh sb="37" eb="38">
      <t>マカナ</t>
    </rPh>
    <rPh sb="43" eb="45">
      <t>ゲンジョウ</t>
    </rPh>
    <rPh sb="51" eb="53">
      <t>ジギョウ</t>
    </rPh>
    <rPh sb="53" eb="55">
      <t>キボ</t>
    </rPh>
    <rPh sb="56" eb="57">
      <t>チイ</t>
    </rPh>
    <rPh sb="63" eb="65">
      <t>ケイヒ</t>
    </rPh>
    <rPh sb="65" eb="67">
      <t>カイシュウ</t>
    </rPh>
    <rPh sb="67" eb="68">
      <t>リツ</t>
    </rPh>
    <rPh sb="69" eb="71">
      <t>コウジョウ</t>
    </rPh>
    <rPh sb="72" eb="73">
      <t>ムズカ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</si>
  <si>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公共下水道への接続及び処理施設の統廃合を検討し、経費を抑制しつつ、施設機能を維持するべく、効率的な維持管理に取り組む。
経営戦略：策定済</t>
    <rPh sb="92" eb="94">
      <t>ジギョウ</t>
    </rPh>
    <rPh sb="94" eb="96">
      <t>キボ</t>
    </rPh>
    <rPh sb="97" eb="98">
      <t>チイ</t>
    </rPh>
    <rPh sb="104" eb="106">
      <t>ケイヒ</t>
    </rPh>
    <rPh sb="106" eb="108">
      <t>カイシュウ</t>
    </rPh>
    <rPh sb="109" eb="110">
      <t>ムズカ</t>
    </rPh>
    <rPh sb="191" eb="193">
      <t>ケイエイ</t>
    </rPh>
    <rPh sb="193" eb="195">
      <t>センリャク</t>
    </rPh>
    <rPh sb="196" eb="198">
      <t>サクテイ</t>
    </rPh>
    <rPh sb="198" eb="199">
      <t>ズ</t>
    </rPh>
    <phoneticPr fontId="4"/>
  </si>
  <si>
    <t xml:space="preserve">　供用開始が一番早い（平成10年）管渠は24年経過しており、標準耐用年数50年経過している管渠はないことから、老朽化に伴う管渠の更新は実施していない。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5" eb="16">
      <t>ネン</t>
    </rPh>
    <rPh sb="17" eb="18">
      <t>カン</t>
    </rPh>
    <rPh sb="18" eb="19">
      <t>キョ</t>
    </rPh>
    <rPh sb="22" eb="23">
      <t>ネン</t>
    </rPh>
    <rPh sb="23" eb="25">
      <t>ケイカ</t>
    </rPh>
    <rPh sb="30" eb="32">
      <t>ヒョウジュン</t>
    </rPh>
    <rPh sb="32" eb="34">
      <t>タイヨウ</t>
    </rPh>
    <rPh sb="34" eb="36">
      <t>ネンスウ</t>
    </rPh>
    <rPh sb="38" eb="39">
      <t>ネン</t>
    </rPh>
    <rPh sb="39" eb="41">
      <t>ケイカ</t>
    </rPh>
    <rPh sb="45" eb="47">
      <t>カンキョ</t>
    </rPh>
    <rPh sb="55" eb="58">
      <t>ロウキュウカ</t>
    </rPh>
    <rPh sb="59" eb="60">
      <t>トモナ</t>
    </rPh>
    <rPh sb="61" eb="63">
      <t>カンキョ</t>
    </rPh>
    <rPh sb="64" eb="66">
      <t>コウシン</t>
    </rPh>
    <rPh sb="67" eb="69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</si>
</sst>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D-413E-8643-30065716D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D-413E-8643-30065716D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44.19</c:v>
                </c:pt>
                <c:pt idx="1">
                  <c:v>58.14</c:v>
                </c:pt>
                <c:pt idx="2">
                  <c:v>37.21</c:v>
                </c:pt>
                <c:pt idx="3">
                  <c:v>39.53</c:v>
                </c:pt>
                <c:pt idx="4">
                  <c:v>39.53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819-8D45-1E2959AC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34.29</c:v>
                </c:pt>
                <c:pt idx="1">
                  <c:v>35.340000000000003</c:v>
                </c:pt>
                <c:pt idx="2">
                  <c:v>34.68</c:v>
                </c:pt>
                <c:pt idx="3">
                  <c:v>34.700000000000003</c:v>
                </c:pt>
                <c:pt idx="4">
                  <c:v>46.83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7-4819-8D45-1E2959AC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81.73</c:v>
                </c:pt>
                <c:pt idx="1">
                  <c:v>83.84</c:v>
                </c:pt>
                <c:pt idx="2">
                  <c:v>85.57</c:v>
                </c:pt>
                <c:pt idx="3">
                  <c:v>83.84</c:v>
                </c:pt>
                <c:pt idx="4">
                  <c:v>86.46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8-4955-855C-54678E1BC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89.88</c:v>
                </c:pt>
                <c:pt idx="1">
                  <c:v>91.52</c:v>
                </c:pt>
                <c:pt idx="2">
                  <c:v>90.33</c:v>
                </c:pt>
                <c:pt idx="3">
                  <c:v>90.04</c:v>
                </c:pt>
                <c:pt idx="4">
                  <c:v>90.58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8-4955-855C-54678E1BC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45.09</c:v>
                </c:pt>
                <c:pt idx="1">
                  <c:v>43.2</c:v>
                </c:pt>
                <c:pt idx="2">
                  <c:v>42.56</c:v>
                </c:pt>
                <c:pt idx="3">
                  <c:v>42.55</c:v>
                </c:pt>
                <c:pt idx="4">
                  <c:v>41.16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2-4513-82BE-595E3E54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2-4513-82BE-595E3E54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B8C-A5B3-AAAACE3CB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9-4B8C-A5B3-AAAACE3CB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0-4C91-9391-AA280195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0-4C91-9391-AA280195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5-4B42-9A81-890966D5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5-4B42-9A81-890966D5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E40-A759-AB475380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B-4E40-A759-AB475380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5-43F3-AA77-1DBE160D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1759.36</c:v>
                </c:pt>
                <c:pt idx="1">
                  <c:v>1837.88</c:v>
                </c:pt>
                <c:pt idx="2">
                  <c:v>1748.51</c:v>
                </c:pt>
                <c:pt idx="3">
                  <c:v>1640.16</c:v>
                </c:pt>
                <c:pt idx="4">
                  <c:v>1521.05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55-43F3-AA77-1DBE160D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64.790000000000006</c:v>
                </c:pt>
                <c:pt idx="1">
                  <c:v>68.13</c:v>
                </c:pt>
                <c:pt idx="2">
                  <c:v>56.91</c:v>
                </c:pt>
                <c:pt idx="3">
                  <c:v>53.13</c:v>
                </c:pt>
                <c:pt idx="4">
                  <c:v>56.54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7-46DA-844A-91608A3A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37.200000000000003</c:v>
                </c:pt>
                <c:pt idx="1">
                  <c:v>35.03</c:v>
                </c:pt>
                <c:pt idx="2">
                  <c:v>34.99</c:v>
                </c:pt>
                <c:pt idx="3">
                  <c:v>38.270000000000003</c:v>
                </c:pt>
                <c:pt idx="4">
                  <c:v>37.520000000000003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7-46DA-844A-91608A3A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268.36</c:v>
                </c:pt>
                <c:pt idx="1">
                  <c:v>251.92</c:v>
                </c:pt>
                <c:pt idx="2">
                  <c:v>296.08999999999997</c:v>
                </c:pt>
                <c:pt idx="3">
                  <c:v>325.32</c:v>
                </c:pt>
                <c:pt idx="4">
                  <c:v>307.52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1-47CF-B004-099FBD033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508.64</c:v>
                </c:pt>
                <c:pt idx="1">
                  <c:v>525.22</c:v>
                </c:pt>
                <c:pt idx="2">
                  <c:v>520.91999999999996</c:v>
                </c:pt>
                <c:pt idx="3">
                  <c:v>486.77</c:v>
                </c:pt>
                <c:pt idx="4">
                  <c:v>502.1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1-47CF-B004-099FBD033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【1,522.01】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P43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富山県　富山市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小規模集合排水処理</v>
      </c>
      <c r="Q8" s="65"/>
      <c r="R8" s="65"/>
      <c r="S8" s="65"/>
      <c r="T8" s="65"/>
      <c r="U8" s="65"/>
      <c r="V8" s="65"/>
      <c r="W8" s="65" t="str">
        <f>データ!L6</f>
        <v>I2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411222</v>
      </c>
      <c r="AM8" s="46"/>
      <c r="AN8" s="46"/>
      <c r="AO8" s="46"/>
      <c r="AP8" s="46"/>
      <c r="AQ8" s="46"/>
      <c r="AR8" s="46"/>
      <c r="AS8" s="46"/>
      <c r="AT8" s="45">
        <f>データ!T6</f>
        <v>1241.7</v>
      </c>
      <c r="AU8" s="45"/>
      <c r="AV8" s="45"/>
      <c r="AW8" s="45"/>
      <c r="AX8" s="45"/>
      <c r="AY8" s="45"/>
      <c r="AZ8" s="45"/>
      <c r="BA8" s="45"/>
      <c r="BB8" s="45">
        <f>データ!U6</f>
        <v>331.18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3080</v>
      </c>
      <c r="AE10" s="46"/>
      <c r="AF10" s="46"/>
      <c r="AG10" s="46"/>
      <c r="AH10" s="46"/>
      <c r="AI10" s="46"/>
      <c r="AJ10" s="46"/>
      <c r="AK10" s="2"/>
      <c r="AL10" s="46">
        <f>データ!V6</f>
        <v>96</v>
      </c>
      <c r="AM10" s="46"/>
      <c r="AN10" s="46"/>
      <c r="AO10" s="46"/>
      <c r="AP10" s="46"/>
      <c r="AQ10" s="46"/>
      <c r="AR10" s="46"/>
      <c r="AS10" s="46"/>
      <c r="AT10" s="45">
        <f>データ!W6</f>
        <v>0.03</v>
      </c>
      <c r="AU10" s="45"/>
      <c r="AV10" s="45"/>
      <c r="AW10" s="45"/>
      <c r="AX10" s="45"/>
      <c r="AY10" s="45"/>
      <c r="AZ10" s="45"/>
      <c r="BA10" s="45"/>
      <c r="BB10" s="45">
        <f>データ!X6</f>
        <v>3200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120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【1,522.01】</v>
      </c>
      <c r="I86" s="12" t="str">
        <f>データ!CA6</f>
        <v>【37.79】</v>
      </c>
      <c r="J86" s="12" t="str">
        <f>データ!CL6</f>
        <v>【497.52】</v>
      </c>
      <c r="K86" s="12" t="str">
        <f>データ!CW6</f>
        <v>【46.97】</v>
      </c>
      <c r="L86" s="12" t="str">
        <f>データ!DH6</f>
        <v>【90.42】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qxgk/Z3ub2HkiytgtSv0Rlcqq7zEXoF+h8JZpYkkRoZpNG+Jwu9DzJ89Sm4A8iNYIHH5cwGjBmVyQ4/1vIMxmg==" saltValue="PBy3/Df82vS2F4mCk1Uq2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162019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富山県　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0.02</v>
      </c>
      <c r="Q6" s="20">
        <f t="shared" si="3"/>
        <v>100</v>
      </c>
      <c r="R6" s="20">
        <f t="shared" si="3"/>
        <v>3080</v>
      </c>
      <c r="S6" s="20">
        <f t="shared" si="3"/>
        <v>411222</v>
      </c>
      <c r="T6" s="20">
        <f t="shared" si="3"/>
        <v>1241.7</v>
      </c>
      <c r="U6" s="20">
        <f t="shared" si="3"/>
        <v>331.18</v>
      </c>
      <c r="V6" s="20">
        <f t="shared" si="3"/>
        <v>96</v>
      </c>
      <c r="W6" s="20">
        <f t="shared" si="3"/>
        <v>0.03</v>
      </c>
      <c r="X6" s="20">
        <f t="shared" si="3"/>
        <v>3200</v>
      </c>
      <c r="Y6" s="21">
        <f>IF(Y7="",NA(),Y7)</f>
        <v>45.09</v>
      </c>
      <c r="Z6" s="21">
        <f t="shared" ref="Z6:AH6" si="4">IF(Z7="",NA(),Z7)</f>
        <v>43.2</v>
      </c>
      <c r="AA6" s="21">
        <f t="shared" si="4"/>
        <v>42.56</v>
      </c>
      <c r="AB6" s="21">
        <f t="shared" si="4"/>
        <v>42.55</v>
      </c>
      <c r="AC6" s="21">
        <f t="shared" si="4"/>
        <v>41.16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1759.36</v>
      </c>
      <c r="BL6" s="21">
        <f t="shared" si="7"/>
        <v>1837.88</v>
      </c>
      <c r="BM6" s="21">
        <f t="shared" si="7"/>
        <v>1748.51</v>
      </c>
      <c r="BN6" s="21">
        <f t="shared" si="7"/>
        <v>1640.16</v>
      </c>
      <c r="BO6" s="21">
        <f t="shared" si="7"/>
        <v>1521.05</v>
      </c>
      <c r="BP6" s="20" t="str">
        <f>IF(BP7="","",IF(BP7="-","【-】","【"&amp;SUBSTITUTE(TEXT(BP7,"#,##0.00"),"-","△")&amp;"】"))</f>
        <v>【1,522.01】</v>
      </c>
      <c r="BQ6" s="21">
        <f>IF(BQ7="",NA(),BQ7)</f>
        <v>64.790000000000006</v>
      </c>
      <c r="BR6" s="21">
        <f t="shared" ref="BR6:BZ6" si="8">IF(BR7="",NA(),BR7)</f>
        <v>68.13</v>
      </c>
      <c r="BS6" s="21">
        <f t="shared" si="8"/>
        <v>56.91</v>
      </c>
      <c r="BT6" s="21">
        <f t="shared" si="8"/>
        <v>53.13</v>
      </c>
      <c r="BU6" s="21">
        <f t="shared" si="8"/>
        <v>56.54</v>
      </c>
      <c r="BV6" s="21">
        <f t="shared" si="8"/>
        <v>37.200000000000003</v>
      </c>
      <c r="BW6" s="21">
        <f t="shared" si="8"/>
        <v>35.03</v>
      </c>
      <c r="BX6" s="21">
        <f t="shared" si="8"/>
        <v>34.99</v>
      </c>
      <c r="BY6" s="21">
        <f t="shared" si="8"/>
        <v>38.270000000000003</v>
      </c>
      <c r="BZ6" s="21">
        <f t="shared" si="8"/>
        <v>37.520000000000003</v>
      </c>
      <c r="CA6" s="20" t="str">
        <f>IF(CA7="","",IF(CA7="-","【-】","【"&amp;SUBSTITUTE(TEXT(CA7,"#,##0.00"),"-","△")&amp;"】"))</f>
        <v>【37.79】</v>
      </c>
      <c r="CB6" s="21">
        <f>IF(CB7="",NA(),CB7)</f>
        <v>268.36</v>
      </c>
      <c r="CC6" s="21">
        <f t="shared" ref="CC6:CK6" si="9">IF(CC7="",NA(),CC7)</f>
        <v>251.92</v>
      </c>
      <c r="CD6" s="21">
        <f t="shared" si="9"/>
        <v>296.08999999999997</v>
      </c>
      <c r="CE6" s="21">
        <f t="shared" si="9"/>
        <v>325.32</v>
      </c>
      <c r="CF6" s="21">
        <f t="shared" si="9"/>
        <v>307.52</v>
      </c>
      <c r="CG6" s="21">
        <f t="shared" si="9"/>
        <v>508.64</v>
      </c>
      <c r="CH6" s="21">
        <f t="shared" si="9"/>
        <v>525.22</v>
      </c>
      <c r="CI6" s="21">
        <f t="shared" si="9"/>
        <v>520.91999999999996</v>
      </c>
      <c r="CJ6" s="21">
        <f t="shared" si="9"/>
        <v>486.77</v>
      </c>
      <c r="CK6" s="21">
        <f t="shared" si="9"/>
        <v>502.1</v>
      </c>
      <c r="CL6" s="20" t="str">
        <f>IF(CL7="","",IF(CL7="-","【-】","【"&amp;SUBSTITUTE(TEXT(CL7,"#,##0.00"),"-","△")&amp;"】"))</f>
        <v>【497.52】</v>
      </c>
      <c r="CM6" s="21">
        <f>IF(CM7="",NA(),CM7)</f>
        <v>44.19</v>
      </c>
      <c r="CN6" s="21">
        <f t="shared" ref="CN6:CV6" si="10">IF(CN7="",NA(),CN7)</f>
        <v>58.14</v>
      </c>
      <c r="CO6" s="21">
        <f t="shared" si="10"/>
        <v>37.21</v>
      </c>
      <c r="CP6" s="21">
        <f t="shared" si="10"/>
        <v>39.53</v>
      </c>
      <c r="CQ6" s="21">
        <f t="shared" si="10"/>
        <v>39.53</v>
      </c>
      <c r="CR6" s="21">
        <f t="shared" si="10"/>
        <v>34.29</v>
      </c>
      <c r="CS6" s="21">
        <f t="shared" si="10"/>
        <v>35.340000000000003</v>
      </c>
      <c r="CT6" s="21">
        <f t="shared" si="10"/>
        <v>34.68</v>
      </c>
      <c r="CU6" s="21">
        <f t="shared" si="10"/>
        <v>34.700000000000003</v>
      </c>
      <c r="CV6" s="21">
        <f t="shared" si="10"/>
        <v>46.83</v>
      </c>
      <c r="CW6" s="20" t="str">
        <f>IF(CW7="","",IF(CW7="-","【-】","【"&amp;SUBSTITUTE(TEXT(CW7,"#,##0.00"),"-","△")&amp;"】"))</f>
        <v>【46.97】</v>
      </c>
      <c r="CX6" s="21">
        <f>IF(CX7="",NA(),CX7)</f>
        <v>81.73</v>
      </c>
      <c r="CY6" s="21">
        <f t="shared" ref="CY6:DG6" si="11">IF(CY7="",NA(),CY7)</f>
        <v>83.84</v>
      </c>
      <c r="CZ6" s="21">
        <f t="shared" si="11"/>
        <v>85.57</v>
      </c>
      <c r="DA6" s="21">
        <f t="shared" si="11"/>
        <v>83.84</v>
      </c>
      <c r="DB6" s="21">
        <f t="shared" si="11"/>
        <v>86.46</v>
      </c>
      <c r="DC6" s="21">
        <f t="shared" si="11"/>
        <v>89.88</v>
      </c>
      <c r="DD6" s="21">
        <f t="shared" si="11"/>
        <v>91.52</v>
      </c>
      <c r="DE6" s="21">
        <f t="shared" si="11"/>
        <v>90.33</v>
      </c>
      <c r="DF6" s="21">
        <f t="shared" si="11"/>
        <v>90.04</v>
      </c>
      <c r="DG6" s="21">
        <f t="shared" si="11"/>
        <v>90.58</v>
      </c>
      <c r="DH6" s="20" t="str">
        <f>IF(DH7="","",IF(DH7="-","【-】","【"&amp;SUBSTITUTE(TEXT(DH7,"#,##0.00"),"-","△")&amp;"】"))</f>
        <v>【90.42】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162019</v>
      </c>
      <c r="D7" s="23">
        <v>47</v>
      </c>
      <c r="E7" s="23">
        <v>17</v>
      </c>
      <c r="F7" s="23">
        <v>9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0.02</v>
      </c>
      <c r="Q7" s="24">
        <v>100</v>
      </c>
      <c r="R7" s="24">
        <v>3080</v>
      </c>
      <c r="S7" s="24">
        <v>411222</v>
      </c>
      <c r="T7" s="24">
        <v>1241.7</v>
      </c>
      <c r="U7" s="24">
        <v>331.18</v>
      </c>
      <c r="V7" s="24">
        <v>96</v>
      </c>
      <c r="W7" s="24">
        <v>0.03</v>
      </c>
      <c r="X7" s="24">
        <v>3200</v>
      </c>
      <c r="Y7" s="24">
        <v>45.09</v>
      </c>
      <c r="Z7" s="24">
        <v>43.2</v>
      </c>
      <c r="AA7" s="24">
        <v>42.56</v>
      </c>
      <c r="AB7" s="24">
        <v>42.55</v>
      </c>
      <c r="AC7" s="24">
        <v>41.16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1759.36</v>
      </c>
      <c r="BL7" s="24">
        <v>1837.88</v>
      </c>
      <c r="BM7" s="24">
        <v>1748.51</v>
      </c>
      <c r="BN7" s="24">
        <v>1640.16</v>
      </c>
      <c r="BO7" s="24">
        <v>1521.05</v>
      </c>
      <c r="BP7" s="24">
        <v>1522.01</v>
      </c>
      <c r="BQ7" s="24">
        <v>64.790000000000006</v>
      </c>
      <c r="BR7" s="24">
        <v>68.13</v>
      </c>
      <c r="BS7" s="24">
        <v>56.91</v>
      </c>
      <c r="BT7" s="24">
        <v>53.13</v>
      </c>
      <c r="BU7" s="24">
        <v>56.54</v>
      </c>
      <c r="BV7" s="24">
        <v>37.200000000000003</v>
      </c>
      <c r="BW7" s="24">
        <v>35.03</v>
      </c>
      <c r="BX7" s="24">
        <v>34.99</v>
      </c>
      <c r="BY7" s="24">
        <v>38.270000000000003</v>
      </c>
      <c r="BZ7" s="24">
        <v>37.520000000000003</v>
      </c>
      <c r="CA7" s="24">
        <v>37.79</v>
      </c>
      <c r="CB7" s="24">
        <v>268.36</v>
      </c>
      <c r="CC7" s="24">
        <v>251.92</v>
      </c>
      <c r="CD7" s="24">
        <v>296.08999999999997</v>
      </c>
      <c r="CE7" s="24">
        <v>325.32</v>
      </c>
      <c r="CF7" s="24">
        <v>307.52</v>
      </c>
      <c r="CG7" s="24">
        <v>508.64</v>
      </c>
      <c r="CH7" s="24">
        <v>525.22</v>
      </c>
      <c r="CI7" s="24">
        <v>520.91999999999996</v>
      </c>
      <c r="CJ7" s="24">
        <v>486.77</v>
      </c>
      <c r="CK7" s="24">
        <v>502.1</v>
      </c>
      <c r="CL7" s="24">
        <v>497.52</v>
      </c>
      <c r="CM7" s="24">
        <v>44.19</v>
      </c>
      <c r="CN7" s="24">
        <v>58.14</v>
      </c>
      <c r="CO7" s="24">
        <v>37.21</v>
      </c>
      <c r="CP7" s="24">
        <v>39.53</v>
      </c>
      <c r="CQ7" s="24">
        <v>39.53</v>
      </c>
      <c r="CR7" s="24">
        <v>34.29</v>
      </c>
      <c r="CS7" s="24">
        <v>35.340000000000003</v>
      </c>
      <c r="CT7" s="24">
        <v>34.68</v>
      </c>
      <c r="CU7" s="24">
        <v>34.700000000000003</v>
      </c>
      <c r="CV7" s="24">
        <v>46.83</v>
      </c>
      <c r="CW7" s="24">
        <v>46.97</v>
      </c>
      <c r="CX7" s="24">
        <v>81.73</v>
      </c>
      <c r="CY7" s="24">
        <v>83.84</v>
      </c>
      <c r="CZ7" s="24">
        <v>85.57</v>
      </c>
      <c r="DA7" s="24">
        <v>83.84</v>
      </c>
      <c r="DB7" s="24">
        <v>86.46</v>
      </c>
      <c r="DC7" s="24">
        <v>89.88</v>
      </c>
      <c r="DD7" s="24">
        <v>91.52</v>
      </c>
      <c r="DE7" s="24">
        <v>90.33</v>
      </c>
      <c r="DF7" s="24">
        <v>90.04</v>
      </c>
      <c r="DG7" s="24">
        <v>90.58</v>
      </c>
      <c r="DH7" s="24">
        <v>90.42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2023-01-11T01:48:36Z</cp:lastPrinted>
  <dcterms:modified xsi:type="dcterms:W3CDTF">2023-01-18T07:44:29Z</dcterms:modified>
</cp:coreProperties>
</file>