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4\R050106経営比較分析表の分析等について（依頼）\03_市町村より回答→ＨＰ掲載\02高岡市\工業用水道\"/>
    </mc:Choice>
  </mc:AlternateContent>
  <xr:revisionPtr revIDLastSave="0" documentId="13_ncr:1_{0486E165-0CF3-4247-A906-63BB26A706D7}" xr6:coauthVersionLast="36" xr6:coauthVersionMax="36" xr10:uidLastSave="{00000000-0000-0000-0000-000000000000}"/>
  <workbookProtection workbookAlgorithmName="SHA-512" workbookHashValue="Djk1XPpZZknZtUx9VczCk3JnM+WmvV5Mv/mn5wGxuP8j4bgzi1Xd3c4og8dra4Ebe2CpHuZlVwpnh6da9BKm2w==" workbookSaltValue="Sn9fe1gwQydpbFvnbRP8ig==" workbookSpinCount="100000" lockStructure="1"/>
  <bookViews>
    <workbookView xWindow="0" yWindow="0" windowWidth="15360" windowHeight="76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AD90" i="4"/>
  <c r="C90" i="4"/>
  <c r="RA81" i="4"/>
  <c r="PZ81" i="4"/>
  <c r="OY81" i="4"/>
  <c r="MW81" i="4"/>
  <c r="KO81" i="4"/>
  <c r="JN81" i="4"/>
  <c r="IM81" i="4"/>
  <c r="HL81" i="4"/>
  <c r="GK81" i="4"/>
  <c r="EC81" i="4"/>
  <c r="CA81" i="4"/>
  <c r="AZ81" i="4"/>
  <c r="Y81" i="4"/>
  <c r="RA80" i="4"/>
  <c r="PZ80" i="4"/>
  <c r="OY80" i="4"/>
  <c r="NX80" i="4"/>
  <c r="MW80" i="4"/>
  <c r="KO80" i="4"/>
  <c r="JN80" i="4"/>
  <c r="IM80" i="4"/>
  <c r="GK80" i="4"/>
  <c r="EC80" i="4"/>
  <c r="DB80" i="4"/>
  <c r="CA80" i="4"/>
  <c r="AZ80" i="4"/>
  <c r="Y80" i="4"/>
  <c r="PZ79" i="4"/>
  <c r="OY79" i="4"/>
  <c r="NX79" i="4"/>
  <c r="JN79" i="4"/>
  <c r="IM79" i="4"/>
  <c r="HL79" i="4"/>
  <c r="DB79" i="4"/>
  <c r="CA79" i="4"/>
  <c r="AZ79" i="4"/>
  <c r="RH56" i="4"/>
  <c r="QN56" i="4"/>
  <c r="OZ56" i="4"/>
  <c r="OF56" i="4"/>
  <c r="MN56" i="4"/>
  <c r="LT56" i="4"/>
  <c r="KZ56" i="4"/>
  <c r="KF56" i="4"/>
  <c r="JL56" i="4"/>
  <c r="GZ56" i="4"/>
  <c r="GF56" i="4"/>
  <c r="FL56" i="4"/>
  <c r="CZ56" i="4"/>
  <c r="CF56" i="4"/>
  <c r="BL56" i="4"/>
  <c r="AR56" i="4"/>
  <c r="X56" i="4"/>
  <c r="RH55" i="4"/>
  <c r="PT55" i="4"/>
  <c r="OZ55" i="4"/>
  <c r="OF55" i="4"/>
  <c r="MN55" i="4"/>
  <c r="LT55" i="4"/>
  <c r="KF55" i="4"/>
  <c r="JL55" i="4"/>
  <c r="HT55" i="4"/>
  <c r="GZ55" i="4"/>
  <c r="GF55" i="4"/>
  <c r="ER55" i="4"/>
  <c r="CF55" i="4"/>
  <c r="BL55" i="4"/>
  <c r="AR55" i="4"/>
  <c r="QN54" i="4"/>
  <c r="PT54" i="4"/>
  <c r="OZ54" i="4"/>
  <c r="OF54" i="4"/>
  <c r="LT54" i="4"/>
  <c r="KZ54" i="4"/>
  <c r="KF54" i="4"/>
  <c r="GZ54" i="4"/>
  <c r="GF54" i="4"/>
  <c r="FL54" i="4"/>
  <c r="CF54" i="4"/>
  <c r="BL54" i="4"/>
  <c r="AR54" i="4"/>
  <c r="RH33" i="4"/>
  <c r="QN33" i="4"/>
  <c r="OZ33" i="4"/>
  <c r="OF33" i="4"/>
  <c r="MN33" i="4"/>
  <c r="LT33" i="4"/>
  <c r="KZ33" i="4"/>
  <c r="KF33" i="4"/>
  <c r="JL33" i="4"/>
  <c r="GZ33" i="4"/>
  <c r="GF33" i="4"/>
  <c r="FL33" i="4"/>
  <c r="CZ33" i="4"/>
  <c r="CF33" i="4"/>
  <c r="BL33" i="4"/>
  <c r="AR33" i="4"/>
  <c r="X33" i="4"/>
  <c r="RH32" i="4"/>
  <c r="PT32" i="4"/>
  <c r="OZ32" i="4"/>
  <c r="OF32" i="4"/>
  <c r="MN32" i="4"/>
  <c r="LT32" i="4"/>
  <c r="KF32" i="4"/>
  <c r="JL32" i="4"/>
  <c r="HT32" i="4"/>
  <c r="GZ32" i="4"/>
  <c r="GF32" i="4"/>
  <c r="ER32" i="4"/>
  <c r="CF32" i="4"/>
  <c r="BL32" i="4"/>
  <c r="AR32" i="4"/>
  <c r="QN31" i="4"/>
  <c r="PT31" i="4"/>
  <c r="OZ31" i="4"/>
  <c r="OF31" i="4"/>
  <c r="LT31" i="4"/>
  <c r="KZ31" i="4"/>
  <c r="KF31" i="4"/>
  <c r="GZ31" i="4"/>
  <c r="GF31" i="4"/>
  <c r="FL31" i="4"/>
  <c r="CF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RH54" i="4" l="1"/>
  <c r="X31" i="4"/>
  <c r="X32" i="4"/>
  <c r="CZ32" i="4"/>
  <c r="KZ32" i="4"/>
  <c r="X54" i="4"/>
  <c r="CZ54" i="4"/>
  <c r="X55" i="4"/>
  <c r="CZ55" i="4"/>
  <c r="KZ55" i="4"/>
  <c r="Y79" i="4"/>
  <c r="EC79" i="4"/>
  <c r="RH31" i="4"/>
  <c r="HT31" i="4"/>
  <c r="ER33" i="4"/>
  <c r="HT33" i="4"/>
  <c r="ER54" i="4"/>
  <c r="HT54" i="4"/>
  <c r="ER56" i="4"/>
  <c r="HT56" i="4"/>
  <c r="PT56" i="4"/>
  <c r="GK79" i="4"/>
  <c r="KO79" i="4"/>
  <c r="HL80" i="4"/>
  <c r="DB81" i="4"/>
  <c r="NX81" i="4"/>
  <c r="CZ31" i="4"/>
  <c r="ER31" i="4"/>
  <c r="PT33" i="4"/>
  <c r="JL31" i="4"/>
  <c r="MN31" i="4"/>
  <c r="FL32" i="4"/>
  <c r="QN32" i="4"/>
  <c r="JL54" i="4"/>
  <c r="MN54" i="4"/>
  <c r="FL55" i="4"/>
  <c r="QN55" i="4"/>
  <c r="MW79" i="4"/>
  <c r="RA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<sst xmlns="http://schemas.openxmlformats.org/spreadsheetml/2006/main" count="262" uniqueCount="107">
  <si>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</si>
  <si>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</si>
  <si>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</si>
  <si>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</si>
  <si>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</si>
  <si>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</si>
  <si>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</si>
  <si>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</si>
  <si>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</si>
  <si>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</si>
  <si>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</si>
  <si>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</si>
  <si>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</si>
  <si>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</si>
  <si>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</si>
  <si>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</si>
  <si>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</si>
  <si>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</si>
  <si>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</si>
  <si>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</si>
  <si>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</si>
  <si>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</si>
  <si>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</si>
  <si>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</si>
  <si>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</si>
  <si>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</si>
  <si>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</si>
  <si>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</si>
  <si>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</si>
  <si>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</si>
  <si>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</si>
  <si>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</si>
  <si>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</si>
  <si>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</si>
  <si>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</si>
  <si>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</si>
  <si>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</si>
  <si>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</si>
  <si>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</si>
  <si>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</si>
  <si>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</si>
  <si>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</si>
  <si>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</si>
  <si>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</si>
  <si>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</si>
  <si>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</si>
  <si>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</si>
  <si>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</si>
  <si>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</si>
  <si>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</si>
  <si>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</si>
  <si>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</si>
  <si>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</si>
  <si>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</si>
  <si>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</si>
  <si>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</si>
  <si>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</si>
  <si>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</si>
  <si>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</si>
  <si>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</si>
  <si>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</si>
  <si>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</si>
  <si>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</si>
  <si>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</si>
  <si>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</si>
  <si>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</si>
  <si>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</si>
  <si>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</si>
  <si>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</si>
  <si>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</si>
  <si>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</si>
  <si>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</si>
  <si>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</si>
  <si>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</si>
  <si>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</si>
  <si>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</si>
  <si>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</si>
  <si>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</si>
  <si>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</si>
  <si>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</si>
  <si>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</si>
  <si>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</si>
  <si>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</si>
  <si>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</si>
  <si>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</si>
  <si>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</si>
  <si>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</si>
  <si>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</si>
  <si>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162027</t>
  </si>
  <si>
    <t>46</t>
  </si>
  <si>
    <t>02</t>
  </si>
  <si>
    <t>0</t>
  </si>
  <si>
    <t>000</t>
  </si>
  <si>
    <t>富山県　高岡市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</si>
  <si>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</si>
  <si>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</si>
  <si>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</si>
  <si>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</si>
  <si>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</si>
  <si>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</si>
  <si>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</si>
  <si>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</si>
  <si>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</si>
  <si>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</si>
  <si>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・①有形固定資産減価償却率は、年々上昇傾向で推移しており、施設の老朽化が進行していることを示している。
・②管路更新率は、法定耐用年数を超えた管路は存在するが、更新に至っていない。今後、事業運営の在り方を踏まえて検討していく必要がある。</t>
    <rPh sb="15" eb="17">
      <t>ネンネン</t>
    </rPh>
    <rPh sb="22" eb="24">
      <t>スイイ</t>
    </rPh>
    <rPh sb="36" eb="38">
      <t>シンコウ</t>
    </rPh>
    <rPh sb="45" eb="46">
      <t>シメ</t>
    </rPh>
    <rPh sb="54" eb="56">
      <t>カンロ</t>
    </rPh>
    <rPh sb="56" eb="58">
      <t>コウシン</t>
    </rPh>
    <rPh sb="58" eb="59">
      <t>リツ</t>
    </rPh>
    <rPh sb="61" eb="63">
      <t>ホウテイ</t>
    </rPh>
    <rPh sb="63" eb="65">
      <t>タイヨウ</t>
    </rPh>
    <rPh sb="65" eb="67">
      <t>ネンスウ</t>
    </rPh>
    <rPh sb="68" eb="69">
      <t>コ</t>
    </rPh>
    <rPh sb="71" eb="73">
      <t>カンロ</t>
    </rPh>
    <rPh sb="74" eb="76">
      <t>ソンザイ</t>
    </rPh>
    <rPh sb="83" eb="84">
      <t>イタ</t>
    </rPh>
    <rPh sb="95" eb="97">
      <t>ウンエイ</t>
    </rPh>
    <rPh sb="102" eb="103">
      <t>フ</t>
    </rPh>
    <rPh sb="106" eb="108">
      <t>ケントウ</t>
    </rPh>
    <rPh sb="112" eb="114">
      <t>ヒツヨウ</t>
    </rPh>
    <phoneticPr fontId="5"/>
  </si>
  <si>
    <t>・経常収支比率や料金回収率が100％を下回っており、経営状況は健全であるとは言えない。収支不足については、利益積立金を取り崩し補填している状況である。令和５年度より料金の見直しを計画しており、経営基盤の強化を図っていくとともに、事業運営の在り方について検討していくことが必要である。
・令和３年度に、本市の経営戦略である「高岡市上下水道ビジョン」の見直しを行っており、後期事業目標を達成するために計画的に取り組んでいく。</t>
    <rPh sb="1" eb="3">
      <t>ケイジョウ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9" eb="21">
      <t>シタマワ</t>
    </rPh>
    <rPh sb="26" eb="28">
      <t>ケイエイ</t>
    </rPh>
    <rPh sb="28" eb="30">
      <t>ジョウキョウ</t>
    </rPh>
    <rPh sb="31" eb="33">
      <t>ケンゼン</t>
    </rPh>
    <rPh sb="38" eb="39">
      <t>イ</t>
    </rPh>
    <rPh sb="43" eb="45">
      <t>シュウシ</t>
    </rPh>
    <rPh sb="45" eb="47">
      <t>フソク</t>
    </rPh>
    <rPh sb="53" eb="55">
      <t>リエキ</t>
    </rPh>
    <rPh sb="55" eb="57">
      <t>ツミタテ</t>
    </rPh>
    <rPh sb="57" eb="58">
      <t>キン</t>
    </rPh>
    <rPh sb="59" eb="60">
      <t>ト</t>
    </rPh>
    <rPh sb="61" eb="62">
      <t>クズ</t>
    </rPh>
    <rPh sb="63" eb="65">
      <t>ホテン</t>
    </rPh>
    <rPh sb="69" eb="71">
      <t>ジョウキョウ</t>
    </rPh>
    <rPh sb="114" eb="116">
      <t>ジギョウ</t>
    </rPh>
    <rPh sb="116" eb="118">
      <t>ウンエイ</t>
    </rPh>
    <rPh sb="119" eb="120">
      <t>ア</t>
    </rPh>
    <rPh sb="121" eb="122">
      <t>カタ</t>
    </rPh>
    <rPh sb="126" eb="128">
      <t>ケントウ</t>
    </rPh>
    <rPh sb="135" eb="137">
      <t>ヒツヨウ</t>
    </rPh>
    <rPh sb="198" eb="201">
      <t>ケイカクテキ</t>
    </rPh>
    <phoneticPr fontId="5"/>
  </si>
  <si>
    <t>・①経常収支比率及び⑤料金回収率は、動力費などの費用が減少したことで前年度より改善はしたものの、供給水量の減少に伴う給水収益の減少により、依然として100%を下回る状況にある。令和５年度より料金の見直しを計画しており、経営基盤の強化を図っていく。
・②利益積立金を取り崩して累積欠損金に充当したことにより、累積欠損金比率は0となっている。
・③流動比率は一年以内の短期債務に対して十分な支払能力がある。
・④企業債残高対給水収益比率は企業債残高がなく良好な状況である。
・⑥給水原価が供給単価を上回っており、今後は修繕や更新に係る経費の増加が見込まれることから、供給単価の見直しが必要である。
・⑦施設利用率や⑧契約率は、供給先事業者における水のリサイクル化などにより、水需要が減少しており、全国・類似団体平均を下回っている。</t>
    <rPh sb="2" eb="4">
      <t>ケイジョウ</t>
    </rPh>
    <rPh sb="4" eb="6">
      <t>シュウシ</t>
    </rPh>
    <rPh sb="6" eb="8">
      <t>ヒリツ</t>
    </rPh>
    <rPh sb="8" eb="9">
      <t>オヨ</t>
    </rPh>
    <rPh sb="11" eb="13">
      <t>リョウキン</t>
    </rPh>
    <rPh sb="13" eb="15">
      <t>カイシュウ</t>
    </rPh>
    <rPh sb="15" eb="16">
      <t>リツ</t>
    </rPh>
    <rPh sb="48" eb="50">
      <t>キョウキュウ</t>
    </rPh>
    <rPh sb="50" eb="52">
      <t>スイリョウ</t>
    </rPh>
    <rPh sb="53" eb="55">
      <t>ゲンショウ</t>
    </rPh>
    <rPh sb="56" eb="57">
      <t>トモナ</t>
    </rPh>
    <rPh sb="58" eb="60">
      <t>キュウスイ</t>
    </rPh>
    <rPh sb="60" eb="62">
      <t>シュウエキ</t>
    </rPh>
    <rPh sb="63" eb="65">
      <t>ゲンショウ</t>
    </rPh>
    <rPh sb="69" eb="71">
      <t>イゼン</t>
    </rPh>
    <rPh sb="79" eb="81">
      <t>シタマワ</t>
    </rPh>
    <rPh sb="82" eb="84">
      <t>ジョウキョウ</t>
    </rPh>
    <rPh sb="88" eb="90">
      <t>レイワ</t>
    </rPh>
    <rPh sb="91" eb="93">
      <t>ネンド</t>
    </rPh>
    <rPh sb="95" eb="97">
      <t>リョウキン</t>
    </rPh>
    <rPh sb="98" eb="100">
      <t>ミナオ</t>
    </rPh>
    <rPh sb="102" eb="104">
      <t>ケイカク</t>
    </rPh>
    <rPh sb="109" eb="111">
      <t>ケイエイ</t>
    </rPh>
    <rPh sb="111" eb="113">
      <t>キバン</t>
    </rPh>
    <rPh sb="114" eb="116">
      <t>キョウカ</t>
    </rPh>
    <rPh sb="117" eb="118">
      <t>ハカ</t>
    </rPh>
    <rPh sb="126" eb="128">
      <t>リエキ</t>
    </rPh>
    <rPh sb="128" eb="130">
      <t>ツミタテ</t>
    </rPh>
    <rPh sb="130" eb="131">
      <t>キン</t>
    </rPh>
    <rPh sb="132" eb="133">
      <t>ト</t>
    </rPh>
    <rPh sb="134" eb="135">
      <t>クズ</t>
    </rPh>
    <rPh sb="137" eb="139">
      <t>ルイセキ</t>
    </rPh>
    <rPh sb="139" eb="141">
      <t>ケッソン</t>
    </rPh>
    <rPh sb="141" eb="142">
      <t>キン</t>
    </rPh>
    <rPh sb="153" eb="155">
      <t>ルイセキ</t>
    </rPh>
    <rPh sb="155" eb="157">
      <t>ケッソン</t>
    </rPh>
    <rPh sb="157" eb="158">
      <t>キン</t>
    </rPh>
    <rPh sb="158" eb="160">
      <t>ヒリツ</t>
    </rPh>
    <rPh sb="172" eb="174">
      <t>リュウドウ</t>
    </rPh>
    <rPh sb="174" eb="176">
      <t>ヒリツ</t>
    </rPh>
    <rPh sb="177" eb="179">
      <t>イチネン</t>
    </rPh>
    <rPh sb="179" eb="181">
      <t>イナイ</t>
    </rPh>
    <rPh sb="182" eb="184">
      <t>タンキ</t>
    </rPh>
    <rPh sb="184" eb="186">
      <t>サイム</t>
    </rPh>
    <rPh sb="187" eb="188">
      <t>タイ</t>
    </rPh>
    <rPh sb="190" eb="192">
      <t>ジュウブン</t>
    </rPh>
    <rPh sb="193" eb="195">
      <t>シハラ</t>
    </rPh>
    <rPh sb="195" eb="197">
      <t>ノウリョク</t>
    </rPh>
    <rPh sb="204" eb="206">
      <t>キギョウ</t>
    </rPh>
    <rPh sb="206" eb="207">
      <t>サイ</t>
    </rPh>
    <rPh sb="207" eb="209">
      <t>ザンダカ</t>
    </rPh>
    <rPh sb="209" eb="210">
      <t>タイ</t>
    </rPh>
    <rPh sb="210" eb="212">
      <t>キュウスイ</t>
    </rPh>
    <rPh sb="212" eb="214">
      <t>シュウエキ</t>
    </rPh>
    <rPh sb="214" eb="216">
      <t>ヒリツ</t>
    </rPh>
    <rPh sb="217" eb="219">
      <t>キギョウ</t>
    </rPh>
    <rPh sb="219" eb="220">
      <t>サイ</t>
    </rPh>
    <rPh sb="220" eb="222">
      <t>ザンダカ</t>
    </rPh>
    <rPh sb="225" eb="227">
      <t>リョウコウ</t>
    </rPh>
    <rPh sb="228" eb="230">
      <t>ジョウキョウ</t>
    </rPh>
    <rPh sb="237" eb="239">
      <t>キュウスイ</t>
    </rPh>
    <rPh sb="239" eb="241">
      <t>ゲンカ</t>
    </rPh>
    <rPh sb="242" eb="244">
      <t>キョウキュウ</t>
    </rPh>
    <rPh sb="244" eb="246">
      <t>タンカ</t>
    </rPh>
    <rPh sb="247" eb="249">
      <t>ウワマワ</t>
    </rPh>
    <rPh sb="254" eb="256">
      <t>コンゴ</t>
    </rPh>
    <rPh sb="257" eb="259">
      <t>シュウゼン</t>
    </rPh>
    <rPh sb="260" eb="262">
      <t>コウシン</t>
    </rPh>
    <rPh sb="263" eb="264">
      <t>カカ</t>
    </rPh>
    <rPh sb="265" eb="267">
      <t>ケイヒ</t>
    </rPh>
    <rPh sb="268" eb="270">
      <t>ゾウカ</t>
    </rPh>
    <rPh sb="271" eb="273">
      <t>ミコ</t>
    </rPh>
    <rPh sb="281" eb="283">
      <t>キョウキュウ</t>
    </rPh>
    <rPh sb="283" eb="285">
      <t>タンカ</t>
    </rPh>
    <rPh sb="286" eb="288">
      <t>ミナオ</t>
    </rPh>
    <rPh sb="290" eb="292">
      <t>ヒツヨウ</t>
    </rPh>
    <rPh sb="299" eb="301">
      <t>シセツ</t>
    </rPh>
    <rPh sb="301" eb="303">
      <t>リヨウ</t>
    </rPh>
    <rPh sb="303" eb="304">
      <t>リツ</t>
    </rPh>
    <rPh sb="306" eb="309">
      <t>ケイヤクリツ</t>
    </rPh>
    <rPh sb="311" eb="313">
      <t>キョウキュウ</t>
    </rPh>
    <rPh sb="313" eb="314">
      <t>サキ</t>
    </rPh>
    <rPh sb="314" eb="316">
      <t>ジギョウ</t>
    </rPh>
    <rPh sb="316" eb="317">
      <t>シャ</t>
    </rPh>
    <rPh sb="321" eb="322">
      <t>ミズ</t>
    </rPh>
    <rPh sb="328" eb="329">
      <t>カ</t>
    </rPh>
    <rPh sb="335" eb="336">
      <t>ミズ</t>
    </rPh>
    <rPh sb="336" eb="338">
      <t>ジュヨウ</t>
    </rPh>
    <rPh sb="339" eb="341">
      <t>ゲンショウ</t>
    </rPh>
    <rPh sb="346" eb="348">
      <t>ゼンコク</t>
    </rPh>
    <rPh sb="349" eb="351">
      <t>ルイジ</t>
    </rPh>
    <rPh sb="351" eb="353">
      <t>ダンタイ</t>
    </rPh>
    <rPh sb="353" eb="355">
      <t>ヘイキン</t>
    </rPh>
    <rPh sb="356" eb="358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</si>
</sst>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66.41</c:v>
                </c:pt>
                <c:pt idx="1">
                  <c:v>68.040000000000006</c:v>
                </c:pt>
                <c:pt idx="2">
                  <c:v>69.540000000000006</c:v>
                </c:pt>
                <c:pt idx="3">
                  <c:v>70.959999999999994</c:v>
                </c:pt>
                <c:pt idx="4">
                  <c:v>72.38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3-4F39-9734-D7F787A7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55.25</c:v>
                </c:pt>
                <c:pt idx="1">
                  <c:v>57.11</c:v>
                </c:pt>
                <c:pt idx="2">
                  <c:v>57.57</c:v>
                </c:pt>
                <c:pt idx="3">
                  <c:v>57.63</c:v>
                </c:pt>
                <c:pt idx="4">
                  <c:v>58.13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3-4F39-9734-D7F787A7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12.67</c:v>
                </c:pt>
                <c:pt idx="1">
                  <c:v>15.71</c:v>
                </c:pt>
                <c:pt idx="2">
                  <c:v>15.88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5-4F6F-B26F-FBC3CE14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53.3</c:v>
                </c:pt>
                <c:pt idx="1">
                  <c:v>50.25</c:v>
                </c:pt>
                <c:pt idx="2">
                  <c:v>51.91</c:v>
                </c:pt>
                <c:pt idx="3">
                  <c:v>53.86</c:v>
                </c:pt>
                <c:pt idx="4">
                  <c:v>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5-4F6F-B26F-FBC3CE14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89.46</c:v>
                </c:pt>
                <c:pt idx="1">
                  <c:v>87.25</c:v>
                </c:pt>
                <c:pt idx="2">
                  <c:v>87.15</c:v>
                </c:pt>
                <c:pt idx="3">
                  <c:v>82.33</c:v>
                </c:pt>
                <c:pt idx="4">
                  <c:v>83.56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5-4FEE-9DD3-97F509CF0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117.28</c:v>
                </c:pt>
                <c:pt idx="1">
                  <c:v>116.96</c:v>
                </c:pt>
                <c:pt idx="2">
                  <c:v>117.47</c:v>
                </c:pt>
                <c:pt idx="3">
                  <c:v>115.38</c:v>
                </c:pt>
                <c:pt idx="4">
                  <c:v>113.53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5-4FEE-9DD3-97F509CF0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50.2</c:v>
                </c:pt>
                <c:pt idx="1">
                  <c:v>50.2</c:v>
                </c:pt>
                <c:pt idx="2">
                  <c:v>50.2</c:v>
                </c:pt>
                <c:pt idx="3">
                  <c:v>50.2</c:v>
                </c:pt>
                <c:pt idx="4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1-44D2-A755-C3A73CD54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51.87</c:v>
                </c:pt>
                <c:pt idx="2">
                  <c:v>52.33</c:v>
                </c:pt>
                <c:pt idx="3">
                  <c:v>52.35</c:v>
                </c:pt>
                <c:pt idx="4">
                  <c:v>53.69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1-44D2-A755-C3A73CD54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835-B947-806A4E97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1.3</c:v>
                </c:pt>
                <c:pt idx="1">
                  <c:v>0.28000000000000003</c:v>
                </c:pt>
                <c:pt idx="2">
                  <c:v>0.77</c:v>
                </c:pt>
                <c:pt idx="3">
                  <c:v>0.24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9-4835-B947-806A4E97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15371.91</c:v>
                </c:pt>
                <c:pt idx="1">
                  <c:v>23879.23</c:v>
                </c:pt>
                <c:pt idx="2">
                  <c:v>26459.26</c:v>
                </c:pt>
                <c:pt idx="3">
                  <c:v>8076.11</c:v>
                </c:pt>
                <c:pt idx="4">
                  <c:v>12750.71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E13-B026-B664FEA0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687.99</c:v>
                </c:pt>
                <c:pt idx="1">
                  <c:v>655.75</c:v>
                </c:pt>
                <c:pt idx="2">
                  <c:v>578.19000000000005</c:v>
                </c:pt>
                <c:pt idx="3">
                  <c:v>638.35</c:v>
                </c:pt>
                <c:pt idx="4">
                  <c:v>521.36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2-4E13-B026-B664FEA0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E-42F3-B061-ECDECEB6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208.47</c:v>
                </c:pt>
                <c:pt idx="1">
                  <c:v>193.85</c:v>
                </c:pt>
                <c:pt idx="2">
                  <c:v>204.31</c:v>
                </c:pt>
                <c:pt idx="3">
                  <c:v>214.2</c:v>
                </c:pt>
                <c:pt idx="4">
                  <c:v>242.32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E-42F3-B061-ECDECEB6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88.52</c:v>
                </c:pt>
                <c:pt idx="1">
                  <c:v>86.24</c:v>
                </c:pt>
                <c:pt idx="2">
                  <c:v>86.41</c:v>
                </c:pt>
                <c:pt idx="3">
                  <c:v>80.84</c:v>
                </c:pt>
                <c:pt idx="4">
                  <c:v>80.94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8-4E40-952E-D45B42BD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105.71</c:v>
                </c:pt>
                <c:pt idx="1">
                  <c:v>105.06</c:v>
                </c:pt>
                <c:pt idx="2">
                  <c:v>106.98</c:v>
                </c:pt>
                <c:pt idx="3">
                  <c:v>103.06</c:v>
                </c:pt>
                <c:pt idx="4">
                  <c:v>100.74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8-4E40-952E-D45B42BD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4.8600000000000003</c:v>
                </c:pt>
                <c:pt idx="1">
                  <c:v>4.99</c:v>
                </c:pt>
                <c:pt idx="2">
                  <c:v>4.71</c:v>
                </c:pt>
                <c:pt idx="3">
                  <c:v>5.32</c:v>
                </c:pt>
                <c:pt idx="4">
                  <c:v>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2-4BB2-A025-759725EE0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25.98</c:v>
                </c:pt>
                <c:pt idx="1">
                  <c:v>26.84</c:v>
                </c:pt>
                <c:pt idx="2">
                  <c:v>26.08</c:v>
                </c:pt>
                <c:pt idx="3">
                  <c:v>26.92</c:v>
                </c:pt>
                <c:pt idx="4">
                  <c:v>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2-4BB2-A025-759725EE0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29.9</c:v>
                </c:pt>
                <c:pt idx="1">
                  <c:v>30.73</c:v>
                </c:pt>
                <c:pt idx="2">
                  <c:v>31.97</c:v>
                </c:pt>
                <c:pt idx="3">
                  <c:v>31.78</c:v>
                </c:pt>
                <c:pt idx="4">
                  <c:v>27.65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8-4518-93D2-55D1C5A6F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40.67</c:v>
                </c:pt>
                <c:pt idx="1">
                  <c:v>40.89</c:v>
                </c:pt>
                <c:pt idx="2">
                  <c:v>41.59</c:v>
                </c:pt>
                <c:pt idx="3">
                  <c:v>40.29</c:v>
                </c:pt>
                <c:pt idx="4">
                  <c:v>40.409999999999997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8-4518-93D2-55D1C5A6F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26.17</c:v>
                </c:pt>
                <c:pt idx="1">
                  <c:v>26.17</c:v>
                </c:pt>
                <c:pt idx="2">
                  <c:v>30</c:v>
                </c:pt>
                <c:pt idx="3">
                  <c:v>26.17</c:v>
                </c:pt>
                <c:pt idx="4">
                  <c:v>26.17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9-4315-90DC-1BB052B8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62.59</c:v>
                </c:pt>
                <c:pt idx="1">
                  <c:v>61.76</c:v>
                </c:pt>
                <c:pt idx="2">
                  <c:v>62.75</c:v>
                </c:pt>
                <c:pt idx="3">
                  <c:v>61.99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9-4315-90DC-1BB052B8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MP1" zoomScaleNormal="100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>
      <c r="A5" s="2"/>
      <c r="B5" s="50" t="str">
        <f>データ!H7</f>
        <v>富山県　高岡市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60000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中規模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16590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95.3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3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15700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89.46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87.25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87.15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82.33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83.56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12.67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15.71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15.88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15371.91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23879.23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26459.26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8076.11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12750.71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117.28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116.96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117.47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115.38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113.53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53.3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50.25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51.91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53.86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75.17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687.99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655.75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578.19000000000005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638.35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521.36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208.47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193.85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204.31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214.2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242.32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88.52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86.24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86.41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80.84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80.94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4.8600000000000003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4.99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4.71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5.32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5.31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29.9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30.73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31.97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31.78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27.65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26.17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26.17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30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26.17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26.17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105.71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105.06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106.98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103.06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100.74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25.98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26.84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26.08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26.92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27.33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40.67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40.89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41.59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40.29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40.409999999999997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62.59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61.76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62.75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61.99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62.26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1"/>
      <c r="Y79" s="137" t="str">
        <f>データ!$B$10</f>
        <v>H29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H30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R01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R02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R03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1"/>
      <c r="GK79" s="137" t="str">
        <f>データ!$B$10</f>
        <v>H29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H30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R01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R02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R03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1"/>
      <c r="MW79" s="137" t="str">
        <f>データ!$B$10</f>
        <v>H29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H30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R01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R02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R03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35" t="s">
        <v>23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>
        <f>データ!DD6</f>
        <v>66.41</v>
      </c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>
        <f>データ!DE6</f>
        <v>68.040000000000006</v>
      </c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>
        <f>データ!DF6</f>
        <v>69.540000000000006</v>
      </c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>
        <f>データ!DG6</f>
        <v>70.959999999999994</v>
      </c>
      <c r="DC80" s="136"/>
      <c r="DD80" s="136"/>
      <c r="DE80" s="136"/>
      <c r="DF80" s="136"/>
      <c r="DG80" s="136"/>
      <c r="DH80" s="136"/>
      <c r="DI80" s="136"/>
      <c r="DJ80" s="136"/>
      <c r="DK80" s="136"/>
      <c r="DL80" s="136"/>
      <c r="DM80" s="136"/>
      <c r="DN80" s="136"/>
      <c r="DO80" s="136"/>
      <c r="DP80" s="136"/>
      <c r="DQ80" s="136"/>
      <c r="DR80" s="136"/>
      <c r="DS80" s="136"/>
      <c r="DT80" s="136"/>
      <c r="DU80" s="136"/>
      <c r="DV80" s="136"/>
      <c r="DW80" s="136"/>
      <c r="DX80" s="136"/>
      <c r="DY80" s="136"/>
      <c r="DZ80" s="136"/>
      <c r="EA80" s="136"/>
      <c r="EB80" s="136"/>
      <c r="EC80" s="136">
        <f>データ!DH6</f>
        <v>72.38</v>
      </c>
      <c r="ED80" s="136"/>
      <c r="EE80" s="136"/>
      <c r="EF80" s="136"/>
      <c r="EG80" s="136"/>
      <c r="EH80" s="136"/>
      <c r="EI80" s="136"/>
      <c r="EJ80" s="136"/>
      <c r="EK80" s="136"/>
      <c r="EL80" s="136"/>
      <c r="EM80" s="136"/>
      <c r="EN80" s="136"/>
      <c r="EO80" s="136"/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35" t="s">
        <v>23</v>
      </c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6">
        <f>データ!DO6</f>
        <v>50.2</v>
      </c>
      <c r="GL80" s="136"/>
      <c r="GM80" s="136"/>
      <c r="GN80" s="136"/>
      <c r="GO80" s="136"/>
      <c r="GP80" s="136"/>
      <c r="GQ80" s="136"/>
      <c r="GR80" s="136"/>
      <c r="GS80" s="136"/>
      <c r="GT80" s="136"/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>
        <f>データ!DP6</f>
        <v>50.2</v>
      </c>
      <c r="HM80" s="136"/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136"/>
      <c r="IG80" s="136"/>
      <c r="IH80" s="136"/>
      <c r="II80" s="136"/>
      <c r="IJ80" s="136"/>
      <c r="IK80" s="136"/>
      <c r="IL80" s="136"/>
      <c r="IM80" s="136">
        <f>データ!DQ6</f>
        <v>50.2</v>
      </c>
      <c r="IN80" s="136"/>
      <c r="IO80" s="136"/>
      <c r="IP80" s="136"/>
      <c r="IQ80" s="136"/>
      <c r="IR80" s="136"/>
      <c r="IS80" s="136"/>
      <c r="IT80" s="136"/>
      <c r="IU80" s="136"/>
      <c r="IV80" s="136"/>
      <c r="IW80" s="136"/>
      <c r="IX80" s="136"/>
      <c r="IY80" s="136"/>
      <c r="IZ80" s="136"/>
      <c r="JA80" s="136"/>
      <c r="JB80" s="136"/>
      <c r="JC80" s="136"/>
      <c r="JD80" s="136"/>
      <c r="JE80" s="136"/>
      <c r="JF80" s="136"/>
      <c r="JG80" s="136"/>
      <c r="JH80" s="136"/>
      <c r="JI80" s="136"/>
      <c r="JJ80" s="136"/>
      <c r="JK80" s="136"/>
      <c r="JL80" s="136"/>
      <c r="JM80" s="136"/>
      <c r="JN80" s="136">
        <f>データ!DR6</f>
        <v>50.2</v>
      </c>
      <c r="JO80" s="136"/>
      <c r="JP80" s="136"/>
      <c r="JQ80" s="136"/>
      <c r="JR80" s="136"/>
      <c r="JS80" s="136"/>
      <c r="JT80" s="136"/>
      <c r="JU80" s="136"/>
      <c r="JV80" s="136"/>
      <c r="JW80" s="136"/>
      <c r="JX80" s="136"/>
      <c r="JY80" s="136"/>
      <c r="JZ80" s="136"/>
      <c r="KA80" s="136"/>
      <c r="KB80" s="136"/>
      <c r="KC80" s="136"/>
      <c r="KD80" s="136"/>
      <c r="KE80" s="136"/>
      <c r="KF80" s="136"/>
      <c r="KG80" s="136"/>
      <c r="KH80" s="136"/>
      <c r="KI80" s="136"/>
      <c r="KJ80" s="136"/>
      <c r="KK80" s="136"/>
      <c r="KL80" s="136"/>
      <c r="KM80" s="136"/>
      <c r="KN80" s="136"/>
      <c r="KO80" s="136">
        <f>データ!DS6</f>
        <v>50.2</v>
      </c>
      <c r="KP80" s="136"/>
      <c r="KQ80" s="136"/>
      <c r="KR80" s="136"/>
      <c r="KS80" s="136"/>
      <c r="KT80" s="136"/>
      <c r="KU80" s="136"/>
      <c r="KV80" s="136"/>
      <c r="KW80" s="136"/>
      <c r="KX80" s="136"/>
      <c r="KY80" s="136"/>
      <c r="KZ80" s="136"/>
      <c r="LA80" s="136"/>
      <c r="LB80" s="136"/>
      <c r="LC80" s="136"/>
      <c r="LD80" s="136"/>
      <c r="LE80" s="136"/>
      <c r="LF80" s="136"/>
      <c r="LG80" s="136"/>
      <c r="LH80" s="136"/>
      <c r="LI80" s="136"/>
      <c r="LJ80" s="136"/>
      <c r="LK80" s="136"/>
      <c r="LL80" s="136"/>
      <c r="LM80" s="136"/>
      <c r="LN80" s="136"/>
      <c r="LO80" s="13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35" t="s">
        <v>23</v>
      </c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6">
        <f>データ!DZ6</f>
        <v>0</v>
      </c>
      <c r="MX80" s="136"/>
      <c r="MY80" s="136"/>
      <c r="MZ80" s="136"/>
      <c r="NA80" s="136"/>
      <c r="NB80" s="136"/>
      <c r="NC80" s="136"/>
      <c r="ND80" s="136"/>
      <c r="NE80" s="136"/>
      <c r="NF80" s="136"/>
      <c r="NG80" s="136"/>
      <c r="NH80" s="136"/>
      <c r="NI80" s="136"/>
      <c r="NJ80" s="136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6">
        <f>データ!EA6</f>
        <v>0</v>
      </c>
      <c r="NY80" s="136"/>
      <c r="NZ80" s="136"/>
      <c r="OA80" s="136"/>
      <c r="OB80" s="136"/>
      <c r="OC80" s="136"/>
      <c r="OD80" s="136"/>
      <c r="OE80" s="136"/>
      <c r="OF80" s="136"/>
      <c r="OG80" s="136"/>
      <c r="OH80" s="136"/>
      <c r="OI80" s="136"/>
      <c r="OJ80" s="136"/>
      <c r="OK80" s="136"/>
      <c r="OL80" s="136"/>
      <c r="OM80" s="136"/>
      <c r="ON80" s="136"/>
      <c r="OO80" s="136"/>
      <c r="OP80" s="136"/>
      <c r="OQ80" s="136"/>
      <c r="OR80" s="136"/>
      <c r="OS80" s="136"/>
      <c r="OT80" s="136"/>
      <c r="OU80" s="136"/>
      <c r="OV80" s="136"/>
      <c r="OW80" s="136"/>
      <c r="OX80" s="136"/>
      <c r="OY80" s="136">
        <f>データ!EB6</f>
        <v>0</v>
      </c>
      <c r="OZ80" s="136"/>
      <c r="PA80" s="136"/>
      <c r="PB80" s="136"/>
      <c r="PC80" s="136"/>
      <c r="PD80" s="136"/>
      <c r="PE80" s="136"/>
      <c r="PF80" s="136"/>
      <c r="PG80" s="136"/>
      <c r="PH80" s="136"/>
      <c r="PI80" s="136"/>
      <c r="PJ80" s="136"/>
      <c r="PK80" s="136"/>
      <c r="PL80" s="136"/>
      <c r="PM80" s="136"/>
      <c r="PN80" s="136"/>
      <c r="PO80" s="136"/>
      <c r="PP80" s="136"/>
      <c r="PQ80" s="136"/>
      <c r="PR80" s="136"/>
      <c r="PS80" s="136"/>
      <c r="PT80" s="136"/>
      <c r="PU80" s="136"/>
      <c r="PV80" s="136"/>
      <c r="PW80" s="136"/>
      <c r="PX80" s="136"/>
      <c r="PY80" s="136"/>
      <c r="PZ80" s="136">
        <f>データ!EC6</f>
        <v>0</v>
      </c>
      <c r="QA80" s="136"/>
      <c r="QB80" s="136"/>
      <c r="QC80" s="136"/>
      <c r="QD80" s="136"/>
      <c r="QE80" s="136"/>
      <c r="QF80" s="136"/>
      <c r="QG80" s="136"/>
      <c r="QH80" s="136"/>
      <c r="QI80" s="136"/>
      <c r="QJ80" s="136"/>
      <c r="QK80" s="136"/>
      <c r="QL80" s="136"/>
      <c r="QM80" s="136"/>
      <c r="QN80" s="136"/>
      <c r="QO80" s="136"/>
      <c r="QP80" s="136"/>
      <c r="QQ80" s="136"/>
      <c r="QR80" s="136"/>
      <c r="QS80" s="136"/>
      <c r="QT80" s="136"/>
      <c r="QU80" s="136"/>
      <c r="QV80" s="136"/>
      <c r="QW80" s="136"/>
      <c r="QX80" s="136"/>
      <c r="QY80" s="136"/>
      <c r="QZ80" s="136"/>
      <c r="RA80" s="136">
        <f>データ!ED6</f>
        <v>0</v>
      </c>
      <c r="RB80" s="136"/>
      <c r="RC80" s="136"/>
      <c r="RD80" s="136"/>
      <c r="RE80" s="136"/>
      <c r="RF80" s="136"/>
      <c r="RG80" s="136"/>
      <c r="RH80" s="136"/>
      <c r="RI80" s="136"/>
      <c r="RJ80" s="136"/>
      <c r="RK80" s="136"/>
      <c r="RL80" s="136"/>
      <c r="RM80" s="136"/>
      <c r="RN80" s="136"/>
      <c r="RO80" s="136"/>
      <c r="RP80" s="136"/>
      <c r="RQ80" s="136"/>
      <c r="RR80" s="136"/>
      <c r="RS80" s="136"/>
      <c r="RT80" s="136"/>
      <c r="RU80" s="136"/>
      <c r="RV80" s="136"/>
      <c r="RW80" s="136"/>
      <c r="RX80" s="136"/>
      <c r="RY80" s="136"/>
      <c r="RZ80" s="136"/>
      <c r="SA80" s="13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35" t="s">
        <v>24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>
        <f>データ!DI6</f>
        <v>55.25</v>
      </c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>
        <f>データ!DJ6</f>
        <v>57.11</v>
      </c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>
        <f>データ!DK6</f>
        <v>57.57</v>
      </c>
      <c r="CB81" s="136"/>
      <c r="CC81" s="136"/>
      <c r="CD81" s="136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>
        <f>データ!DL6</f>
        <v>57.63</v>
      </c>
      <c r="DC81" s="136"/>
      <c r="DD81" s="136"/>
      <c r="DE81" s="136"/>
      <c r="DF81" s="136"/>
      <c r="DG81" s="136"/>
      <c r="DH81" s="136"/>
      <c r="DI81" s="136"/>
      <c r="DJ81" s="136"/>
      <c r="DK81" s="136"/>
      <c r="DL81" s="136"/>
      <c r="DM81" s="136"/>
      <c r="DN81" s="136"/>
      <c r="DO81" s="136"/>
      <c r="DP81" s="136"/>
      <c r="DQ81" s="136"/>
      <c r="DR81" s="136"/>
      <c r="DS81" s="136"/>
      <c r="DT81" s="136"/>
      <c r="DU81" s="136"/>
      <c r="DV81" s="136"/>
      <c r="DW81" s="136"/>
      <c r="DX81" s="136"/>
      <c r="DY81" s="136"/>
      <c r="DZ81" s="136"/>
      <c r="EA81" s="136"/>
      <c r="EB81" s="136"/>
      <c r="EC81" s="136">
        <f>データ!DM6</f>
        <v>58.13</v>
      </c>
      <c r="ED81" s="136"/>
      <c r="EE81" s="136"/>
      <c r="EF81" s="136"/>
      <c r="EG81" s="136"/>
      <c r="EH81" s="136"/>
      <c r="EI81" s="136"/>
      <c r="EJ81" s="136"/>
      <c r="EK81" s="136"/>
      <c r="EL81" s="136"/>
      <c r="EM81" s="136"/>
      <c r="EN81" s="136"/>
      <c r="EO81" s="136"/>
      <c r="EP81" s="136"/>
      <c r="EQ81" s="136"/>
      <c r="ER81" s="136"/>
      <c r="ES81" s="136"/>
      <c r="ET81" s="136"/>
      <c r="EU81" s="136"/>
      <c r="EV81" s="136"/>
      <c r="EW81" s="136"/>
      <c r="EX81" s="136"/>
      <c r="EY81" s="136"/>
      <c r="EZ81" s="136"/>
      <c r="FA81" s="136"/>
      <c r="FB81" s="136"/>
      <c r="FC81" s="13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35" t="s">
        <v>24</v>
      </c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6">
        <f>データ!DT6</f>
        <v>44.05</v>
      </c>
      <c r="GL81" s="136"/>
      <c r="GM81" s="136"/>
      <c r="GN81" s="136"/>
      <c r="GO81" s="136"/>
      <c r="GP81" s="136"/>
      <c r="GQ81" s="136"/>
      <c r="GR81" s="136"/>
      <c r="GS81" s="136"/>
      <c r="GT81" s="136"/>
      <c r="GU81" s="136"/>
      <c r="GV81" s="136"/>
      <c r="GW81" s="136"/>
      <c r="GX81" s="136"/>
      <c r="GY81" s="136"/>
      <c r="GZ81" s="136"/>
      <c r="HA81" s="136"/>
      <c r="HB81" s="136"/>
      <c r="HC81" s="136"/>
      <c r="HD81" s="136"/>
      <c r="HE81" s="136"/>
      <c r="HF81" s="136"/>
      <c r="HG81" s="136"/>
      <c r="HH81" s="136"/>
      <c r="HI81" s="136"/>
      <c r="HJ81" s="136"/>
      <c r="HK81" s="136"/>
      <c r="HL81" s="136">
        <f>データ!DU6</f>
        <v>51.87</v>
      </c>
      <c r="HM81" s="136"/>
      <c r="HN81" s="136"/>
      <c r="HO81" s="136"/>
      <c r="HP81" s="136"/>
      <c r="HQ81" s="136"/>
      <c r="HR81" s="136"/>
      <c r="HS81" s="136"/>
      <c r="HT81" s="136"/>
      <c r="HU81" s="136"/>
      <c r="HV81" s="136"/>
      <c r="HW81" s="136"/>
      <c r="HX81" s="136"/>
      <c r="HY81" s="136"/>
      <c r="HZ81" s="136"/>
      <c r="IA81" s="136"/>
      <c r="IB81" s="136"/>
      <c r="IC81" s="136"/>
      <c r="ID81" s="136"/>
      <c r="IE81" s="136"/>
      <c r="IF81" s="136"/>
      <c r="IG81" s="136"/>
      <c r="IH81" s="136"/>
      <c r="II81" s="136"/>
      <c r="IJ81" s="136"/>
      <c r="IK81" s="136"/>
      <c r="IL81" s="136"/>
      <c r="IM81" s="136">
        <f>データ!DV6</f>
        <v>52.33</v>
      </c>
      <c r="IN81" s="136"/>
      <c r="IO81" s="136"/>
      <c r="IP81" s="136"/>
      <c r="IQ81" s="136"/>
      <c r="IR81" s="136"/>
      <c r="IS81" s="136"/>
      <c r="IT81" s="136"/>
      <c r="IU81" s="136"/>
      <c r="IV81" s="136"/>
      <c r="IW81" s="136"/>
      <c r="IX81" s="136"/>
      <c r="IY81" s="136"/>
      <c r="IZ81" s="136"/>
      <c r="JA81" s="136"/>
      <c r="JB81" s="136"/>
      <c r="JC81" s="136"/>
      <c r="JD81" s="136"/>
      <c r="JE81" s="136"/>
      <c r="JF81" s="136"/>
      <c r="JG81" s="136"/>
      <c r="JH81" s="136"/>
      <c r="JI81" s="136"/>
      <c r="JJ81" s="136"/>
      <c r="JK81" s="136"/>
      <c r="JL81" s="136"/>
      <c r="JM81" s="136"/>
      <c r="JN81" s="136">
        <f>データ!DW6</f>
        <v>52.35</v>
      </c>
      <c r="JO81" s="136"/>
      <c r="JP81" s="136"/>
      <c r="JQ81" s="136"/>
      <c r="JR81" s="136"/>
      <c r="JS81" s="136"/>
      <c r="JT81" s="136"/>
      <c r="JU81" s="136"/>
      <c r="JV81" s="136"/>
      <c r="JW81" s="136"/>
      <c r="JX81" s="136"/>
      <c r="JY81" s="136"/>
      <c r="JZ81" s="136"/>
      <c r="KA81" s="136"/>
      <c r="KB81" s="136"/>
      <c r="KC81" s="136"/>
      <c r="KD81" s="136"/>
      <c r="KE81" s="136"/>
      <c r="KF81" s="136"/>
      <c r="KG81" s="136"/>
      <c r="KH81" s="136"/>
      <c r="KI81" s="136"/>
      <c r="KJ81" s="136"/>
      <c r="KK81" s="136"/>
      <c r="KL81" s="136"/>
      <c r="KM81" s="136"/>
      <c r="KN81" s="136"/>
      <c r="KO81" s="136">
        <f>データ!DX6</f>
        <v>53.69</v>
      </c>
      <c r="KP81" s="136"/>
      <c r="KQ81" s="136"/>
      <c r="KR81" s="136"/>
      <c r="KS81" s="136"/>
      <c r="KT81" s="136"/>
      <c r="KU81" s="136"/>
      <c r="KV81" s="136"/>
      <c r="KW81" s="136"/>
      <c r="KX81" s="136"/>
      <c r="KY81" s="136"/>
      <c r="KZ81" s="136"/>
      <c r="LA81" s="136"/>
      <c r="LB81" s="136"/>
      <c r="LC81" s="136"/>
      <c r="LD81" s="136"/>
      <c r="LE81" s="136"/>
      <c r="LF81" s="136"/>
      <c r="LG81" s="136"/>
      <c r="LH81" s="136"/>
      <c r="LI81" s="136"/>
      <c r="LJ81" s="136"/>
      <c r="LK81" s="136"/>
      <c r="LL81" s="136"/>
      <c r="LM81" s="136"/>
      <c r="LN81" s="136"/>
      <c r="LO81" s="13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35" t="s">
        <v>24</v>
      </c>
      <c r="MK81" s="135"/>
      <c r="ML81" s="135"/>
      <c r="MM81" s="135"/>
      <c r="MN81" s="135"/>
      <c r="MO81" s="135"/>
      <c r="MP81" s="135"/>
      <c r="MQ81" s="135"/>
      <c r="MR81" s="135"/>
      <c r="MS81" s="135"/>
      <c r="MT81" s="135"/>
      <c r="MU81" s="135"/>
      <c r="MV81" s="135"/>
      <c r="MW81" s="136">
        <f>データ!EE6</f>
        <v>1.3</v>
      </c>
      <c r="MX81" s="136"/>
      <c r="MY81" s="136"/>
      <c r="MZ81" s="136"/>
      <c r="NA81" s="136"/>
      <c r="NB81" s="136"/>
      <c r="NC81" s="136"/>
      <c r="ND81" s="136"/>
      <c r="NE81" s="136"/>
      <c r="NF81" s="136"/>
      <c r="NG81" s="136"/>
      <c r="NH81" s="136"/>
      <c r="NI81" s="136"/>
      <c r="NJ81" s="136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6">
        <f>データ!EF6</f>
        <v>0.28000000000000003</v>
      </c>
      <c r="NY81" s="136"/>
      <c r="NZ81" s="136"/>
      <c r="OA81" s="136"/>
      <c r="OB81" s="136"/>
      <c r="OC81" s="136"/>
      <c r="OD81" s="136"/>
      <c r="OE81" s="136"/>
      <c r="OF81" s="136"/>
      <c r="OG81" s="136"/>
      <c r="OH81" s="136"/>
      <c r="OI81" s="136"/>
      <c r="OJ81" s="136"/>
      <c r="OK81" s="136"/>
      <c r="OL81" s="136"/>
      <c r="OM81" s="136"/>
      <c r="ON81" s="136"/>
      <c r="OO81" s="136"/>
      <c r="OP81" s="136"/>
      <c r="OQ81" s="136"/>
      <c r="OR81" s="136"/>
      <c r="OS81" s="136"/>
      <c r="OT81" s="136"/>
      <c r="OU81" s="136"/>
      <c r="OV81" s="136"/>
      <c r="OW81" s="136"/>
      <c r="OX81" s="136"/>
      <c r="OY81" s="136">
        <f>データ!EG6</f>
        <v>0.77</v>
      </c>
      <c r="OZ81" s="136"/>
      <c r="PA81" s="136"/>
      <c r="PB81" s="136"/>
      <c r="PC81" s="136"/>
      <c r="PD81" s="136"/>
      <c r="PE81" s="136"/>
      <c r="PF81" s="136"/>
      <c r="PG81" s="136"/>
      <c r="PH81" s="136"/>
      <c r="PI81" s="136"/>
      <c r="PJ81" s="136"/>
      <c r="PK81" s="136"/>
      <c r="PL81" s="136"/>
      <c r="PM81" s="136"/>
      <c r="PN81" s="136"/>
      <c r="PO81" s="136"/>
      <c r="PP81" s="136"/>
      <c r="PQ81" s="136"/>
      <c r="PR81" s="136"/>
      <c r="PS81" s="136"/>
      <c r="PT81" s="136"/>
      <c r="PU81" s="136"/>
      <c r="PV81" s="136"/>
      <c r="PW81" s="136"/>
      <c r="PX81" s="136"/>
      <c r="PY81" s="136"/>
      <c r="PZ81" s="136">
        <f>データ!EH6</f>
        <v>0.24</v>
      </c>
      <c r="QA81" s="136"/>
      <c r="QB81" s="136"/>
      <c r="QC81" s="136"/>
      <c r="QD81" s="136"/>
      <c r="QE81" s="136"/>
      <c r="QF81" s="136"/>
      <c r="QG81" s="136"/>
      <c r="QH81" s="136"/>
      <c r="QI81" s="136"/>
      <c r="QJ81" s="136"/>
      <c r="QK81" s="136"/>
      <c r="QL81" s="136"/>
      <c r="QM81" s="136"/>
      <c r="QN81" s="136"/>
      <c r="QO81" s="136"/>
      <c r="QP81" s="136"/>
      <c r="QQ81" s="136"/>
      <c r="QR81" s="136"/>
      <c r="QS81" s="136"/>
      <c r="QT81" s="136"/>
      <c r="QU81" s="136"/>
      <c r="QV81" s="136"/>
      <c r="QW81" s="136"/>
      <c r="QX81" s="136"/>
      <c r="QY81" s="136"/>
      <c r="QZ81" s="136"/>
      <c r="RA81" s="136">
        <f>データ!EI6</f>
        <v>0.22</v>
      </c>
      <c r="RB81" s="136"/>
      <c r="RC81" s="136"/>
      <c r="RD81" s="136"/>
      <c r="RE81" s="136"/>
      <c r="RF81" s="136"/>
      <c r="RG81" s="136"/>
      <c r="RH81" s="136"/>
      <c r="RI81" s="136"/>
      <c r="RJ81" s="136"/>
      <c r="RK81" s="136"/>
      <c r="RL81" s="136"/>
      <c r="RM81" s="136"/>
      <c r="RN81" s="136"/>
      <c r="RO81" s="136"/>
      <c r="RP81" s="136"/>
      <c r="RQ81" s="136"/>
      <c r="RR81" s="136"/>
      <c r="RS81" s="136"/>
      <c r="RT81" s="136"/>
      <c r="RU81" s="136"/>
      <c r="RV81" s="136"/>
      <c r="RW81" s="136"/>
      <c r="RX81" s="136"/>
      <c r="RY81" s="136"/>
      <c r="RZ81" s="136"/>
      <c r="SA81" s="13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>
      <c r="C86" s="25"/>
      <c r="BM86" s="25"/>
      <c r="DV86" s="25"/>
      <c r="GF86" s="25"/>
      <c r="IO86" s="25"/>
      <c r="LK86" s="25"/>
      <c r="NT86" s="25"/>
      <c r="QD86" s="25"/>
    </row>
    <row r="87" spans="1:52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>
      <c r="A90" s="26"/>
      <c r="B90" s="26"/>
      <c r="C90" s="142" t="str">
        <f>データ!AD6</f>
        <v>【117.41】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【23.68】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【462.72】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【233.92】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【112.31】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【19.07】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【54.01】</v>
      </c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2" t="str">
        <f>データ!DC6</f>
        <v>【76.67】</v>
      </c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2" t="str">
        <f>データ!DN6</f>
        <v>【60.20】</v>
      </c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2" t="str">
        <f>データ!DY6</f>
        <v>【48.27】</v>
      </c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2" t="str">
        <f>データ!EJ6</f>
        <v>【0.22】</v>
      </c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mHPdH42AVRj440LFW0onhxalxG7/G8IxbTomv8ADhtMSOU4ypTcASZvrpNctsiNkwMJmkwZOKZY8bQGXved9A==" saltValue="zUWYkClIwqdJwLGpuXNj5A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37</v>
      </c>
    </row>
    <row r="2" spans="1:140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89.46</v>
      </c>
      <c r="U6" s="35">
        <f>U7</f>
        <v>87.25</v>
      </c>
      <c r="V6" s="35">
        <f>V7</f>
        <v>87.15</v>
      </c>
      <c r="W6" s="35">
        <f>W7</f>
        <v>82.33</v>
      </c>
      <c r="X6" s="35">
        <f t="shared" si="3"/>
        <v>83.56</v>
      </c>
      <c r="Y6" s="35">
        <f t="shared" si="3"/>
        <v>117.28</v>
      </c>
      <c r="Z6" s="35">
        <f t="shared" si="3"/>
        <v>116.96</v>
      </c>
      <c r="AA6" s="35">
        <f t="shared" si="3"/>
        <v>117.47</v>
      </c>
      <c r="AB6" s="35">
        <f t="shared" si="3"/>
        <v>115.38</v>
      </c>
      <c r="AC6" s="35">
        <f t="shared" si="3"/>
        <v>113.53</v>
      </c>
      <c r="AD6" s="33" t="str">
        <f>IF(AD7="-","【-】","【"&amp;SUBSTITUTE(TEXT(AD7,"#,##0.00"),"-","△")&amp;"】")</f>
        <v>【117.41】</v>
      </c>
      <c r="AE6" s="35">
        <f t="shared" si="3"/>
        <v>12.67</v>
      </c>
      <c r="AF6" s="35">
        <f>AF7</f>
        <v>15.71</v>
      </c>
      <c r="AG6" s="35">
        <f>AG7</f>
        <v>15.88</v>
      </c>
      <c r="AH6" s="35">
        <f>AH7</f>
        <v>0</v>
      </c>
      <c r="AI6" s="35">
        <f t="shared" si="3"/>
        <v>0</v>
      </c>
      <c r="AJ6" s="35">
        <f t="shared" si="3"/>
        <v>53.3</v>
      </c>
      <c r="AK6" s="35">
        <f t="shared" si="3"/>
        <v>50.25</v>
      </c>
      <c r="AL6" s="35">
        <f t="shared" si="3"/>
        <v>51.91</v>
      </c>
      <c r="AM6" s="35">
        <f t="shared" si="3"/>
        <v>53.86</v>
      </c>
      <c r="AN6" s="35">
        <f t="shared" si="3"/>
        <v>75.17</v>
      </c>
      <c r="AO6" s="33" t="str">
        <f>IF(AO7="-","【-】","【"&amp;SUBSTITUTE(TEXT(AO7,"#,##0.00"),"-","△")&amp;"】")</f>
        <v>【23.68】</v>
      </c>
      <c r="AP6" s="35">
        <f t="shared" si="3"/>
        <v>15371.91</v>
      </c>
      <c r="AQ6" s="35">
        <f>AQ7</f>
        <v>23879.23</v>
      </c>
      <c r="AR6" s="35">
        <f>AR7</f>
        <v>26459.26</v>
      </c>
      <c r="AS6" s="35">
        <f>AS7</f>
        <v>8076.11</v>
      </c>
      <c r="AT6" s="35">
        <f t="shared" si="3"/>
        <v>12750.71</v>
      </c>
      <c r="AU6" s="35">
        <f t="shared" si="3"/>
        <v>687.99</v>
      </c>
      <c r="AV6" s="35">
        <f t="shared" si="3"/>
        <v>655.75</v>
      </c>
      <c r="AW6" s="35">
        <f t="shared" si="3"/>
        <v>578.19000000000005</v>
      </c>
      <c r="AX6" s="35">
        <f t="shared" si="3"/>
        <v>638.35</v>
      </c>
      <c r="AY6" s="35">
        <f t="shared" si="3"/>
        <v>521.36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208.47</v>
      </c>
      <c r="BG6" s="35">
        <f t="shared" si="3"/>
        <v>193.85</v>
      </c>
      <c r="BH6" s="35">
        <f t="shared" si="3"/>
        <v>204.31</v>
      </c>
      <c r="BI6" s="35">
        <f t="shared" si="3"/>
        <v>214.2</v>
      </c>
      <c r="BJ6" s="35">
        <f t="shared" si="3"/>
        <v>242.32</v>
      </c>
      <c r="BK6" s="33" t="str">
        <f>IF(BK7="-","【-】","【"&amp;SUBSTITUTE(TEXT(BK7,"#,##0.00"),"-","△")&amp;"】")</f>
        <v>【233.92】</v>
      </c>
      <c r="BL6" s="35">
        <f t="shared" si="3"/>
        <v>88.52</v>
      </c>
      <c r="BM6" s="35">
        <f>BM7</f>
        <v>86.24</v>
      </c>
      <c r="BN6" s="35">
        <f>BN7</f>
        <v>86.41</v>
      </c>
      <c r="BO6" s="35">
        <f>BO7</f>
        <v>80.84</v>
      </c>
      <c r="BP6" s="35">
        <f t="shared" si="3"/>
        <v>80.94</v>
      </c>
      <c r="BQ6" s="35">
        <f t="shared" si="3"/>
        <v>105.71</v>
      </c>
      <c r="BR6" s="35">
        <f t="shared" si="3"/>
        <v>105.06</v>
      </c>
      <c r="BS6" s="35">
        <f t="shared" si="3"/>
        <v>106.98</v>
      </c>
      <c r="BT6" s="35">
        <f t="shared" si="3"/>
        <v>103.06</v>
      </c>
      <c r="BU6" s="35">
        <f t="shared" si="3"/>
        <v>100.74</v>
      </c>
      <c r="BV6" s="33" t="str">
        <f>IF(BV7="-","【-】","【"&amp;SUBSTITUTE(TEXT(BV7,"#,##0.00"),"-","△")&amp;"】")</f>
        <v>【112.31】</v>
      </c>
      <c r="BW6" s="35">
        <f t="shared" si="3"/>
        <v>4.8600000000000003</v>
      </c>
      <c r="BX6" s="35">
        <f>BX7</f>
        <v>4.99</v>
      </c>
      <c r="BY6" s="35">
        <f>BY7</f>
        <v>4.71</v>
      </c>
      <c r="BZ6" s="35">
        <f>BZ7</f>
        <v>5.32</v>
      </c>
      <c r="CA6" s="35">
        <f t="shared" si="3"/>
        <v>5.31</v>
      </c>
      <c r="CB6" s="35">
        <f t="shared" si="3"/>
        <v>25.98</v>
      </c>
      <c r="CC6" s="35">
        <f t="shared" si="3"/>
        <v>26.84</v>
      </c>
      <c r="CD6" s="35">
        <f t="shared" si="3"/>
        <v>26.08</v>
      </c>
      <c r="CE6" s="35">
        <f t="shared" si="3"/>
        <v>26.92</v>
      </c>
      <c r="CF6" s="35">
        <f t="shared" ref="CF6" si="4">CF7</f>
        <v>27.33</v>
      </c>
      <c r="CG6" s="33" t="str">
        <f>IF(CG7="-","【-】","【"&amp;SUBSTITUTE(TEXT(CG7,"#,##0.00"),"-","△")&amp;"】")</f>
        <v>【19.07】</v>
      </c>
      <c r="CH6" s="35">
        <f t="shared" ref="CH6:CQ6" si="5">CH7</f>
        <v>29.9</v>
      </c>
      <c r="CI6" s="35">
        <f>CI7</f>
        <v>30.73</v>
      </c>
      <c r="CJ6" s="35">
        <f>CJ7</f>
        <v>31.97</v>
      </c>
      <c r="CK6" s="35">
        <f>CK7</f>
        <v>31.78</v>
      </c>
      <c r="CL6" s="35">
        <f t="shared" si="5"/>
        <v>27.65</v>
      </c>
      <c r="CM6" s="35">
        <f t="shared" si="5"/>
        <v>40.67</v>
      </c>
      <c r="CN6" s="35">
        <f t="shared" si="5"/>
        <v>40.89</v>
      </c>
      <c r="CO6" s="35">
        <f t="shared" si="5"/>
        <v>41.59</v>
      </c>
      <c r="CP6" s="35">
        <f t="shared" si="5"/>
        <v>40.29</v>
      </c>
      <c r="CQ6" s="35">
        <f t="shared" si="5"/>
        <v>40.409999999999997</v>
      </c>
      <c r="CR6" s="33" t="str">
        <f>IF(CR7="-","【-】","【"&amp;SUBSTITUTE(TEXT(CR7,"#,##0.00"),"-","△")&amp;"】")</f>
        <v>【54.01】</v>
      </c>
      <c r="CS6" s="35">
        <f t="shared" ref="CS6:DB6" si="6">CS7</f>
        <v>26.17</v>
      </c>
      <c r="CT6" s="35">
        <f>CT7</f>
        <v>26.17</v>
      </c>
      <c r="CU6" s="35">
        <f>CU7</f>
        <v>30</v>
      </c>
      <c r="CV6" s="35">
        <f>CV7</f>
        <v>26.17</v>
      </c>
      <c r="CW6" s="35">
        <f t="shared" si="6"/>
        <v>26.17</v>
      </c>
      <c r="CX6" s="35">
        <f t="shared" si="6"/>
        <v>62.59</v>
      </c>
      <c r="CY6" s="35">
        <f t="shared" si="6"/>
        <v>61.76</v>
      </c>
      <c r="CZ6" s="35">
        <f t="shared" si="6"/>
        <v>62.75</v>
      </c>
      <c r="DA6" s="35">
        <f t="shared" si="6"/>
        <v>61.99</v>
      </c>
      <c r="DB6" s="35">
        <f t="shared" si="6"/>
        <v>62.26</v>
      </c>
      <c r="DC6" s="33" t="str">
        <f>IF(DC7="-","【-】","【"&amp;SUBSTITUTE(TEXT(DC7,"#,##0.00"),"-","△")&amp;"】")</f>
        <v>【76.67】</v>
      </c>
      <c r="DD6" s="35">
        <f t="shared" ref="DD6:DM6" si="7">DD7</f>
        <v>66.41</v>
      </c>
      <c r="DE6" s="35">
        <f>DE7</f>
        <v>68.040000000000006</v>
      </c>
      <c r="DF6" s="35">
        <f>DF7</f>
        <v>69.540000000000006</v>
      </c>
      <c r="DG6" s="35">
        <f>DG7</f>
        <v>70.959999999999994</v>
      </c>
      <c r="DH6" s="35">
        <f t="shared" si="7"/>
        <v>72.38</v>
      </c>
      <c r="DI6" s="35">
        <f t="shared" si="7"/>
        <v>55.25</v>
      </c>
      <c r="DJ6" s="35">
        <f t="shared" si="7"/>
        <v>57.11</v>
      </c>
      <c r="DK6" s="35">
        <f t="shared" si="7"/>
        <v>57.57</v>
      </c>
      <c r="DL6" s="35">
        <f t="shared" si="7"/>
        <v>57.63</v>
      </c>
      <c r="DM6" s="35">
        <f t="shared" si="7"/>
        <v>58.13</v>
      </c>
      <c r="DN6" s="33" t="str">
        <f>IF(DN7="-","【-】","【"&amp;SUBSTITUTE(TEXT(DN7,"#,##0.00"),"-","△")&amp;"】")</f>
        <v>【60.20】</v>
      </c>
      <c r="DO6" s="35">
        <f t="shared" ref="DO6:DX6" si="8">DO7</f>
        <v>50.2</v>
      </c>
      <c r="DP6" s="35">
        <f>DP7</f>
        <v>50.2</v>
      </c>
      <c r="DQ6" s="35">
        <f>DQ7</f>
        <v>50.2</v>
      </c>
      <c r="DR6" s="35">
        <f>DR7</f>
        <v>50.2</v>
      </c>
      <c r="DS6" s="35">
        <f t="shared" si="8"/>
        <v>50.2</v>
      </c>
      <c r="DT6" s="35">
        <f t="shared" si="8"/>
        <v>44.05</v>
      </c>
      <c r="DU6" s="35">
        <f t="shared" si="8"/>
        <v>51.87</v>
      </c>
      <c r="DV6" s="35">
        <f t="shared" si="8"/>
        <v>52.33</v>
      </c>
      <c r="DW6" s="35">
        <f t="shared" si="8"/>
        <v>52.35</v>
      </c>
      <c r="DX6" s="35">
        <f t="shared" si="8"/>
        <v>53.69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1.3</v>
      </c>
      <c r="EF6" s="35">
        <f t="shared" si="9"/>
        <v>0.28000000000000003</v>
      </c>
      <c r="EG6" s="35">
        <f t="shared" si="9"/>
        <v>0.77</v>
      </c>
      <c r="EH6" s="35">
        <f t="shared" si="9"/>
        <v>0.24</v>
      </c>
      <c r="EI6" s="35">
        <f t="shared" si="9"/>
        <v>0.22</v>
      </c>
      <c r="EJ6" s="33" t="str">
        <f>IF(EJ7="-","【-】","【"&amp;SUBSTITUTE(TEXT(EJ7,"#,##0.00"),"-","△")&amp;"】")</f>
        <v>【0.22】</v>
      </c>
    </row>
    <row r="7" spans="1:140" s="36" customFormat="1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60000</v>
      </c>
      <c r="L7" s="37" t="s">
        <v>96</v>
      </c>
      <c r="M7" s="38">
        <v>1</v>
      </c>
      <c r="N7" s="38">
        <v>16590</v>
      </c>
      <c r="O7" s="39" t="s">
        <v>97</v>
      </c>
      <c r="P7" s="39">
        <v>95.3</v>
      </c>
      <c r="Q7" s="38">
        <v>3</v>
      </c>
      <c r="R7" s="38">
        <v>15700</v>
      </c>
      <c r="S7" s="37" t="s">
        <v>98</v>
      </c>
      <c r="T7" s="40">
        <v>89.46</v>
      </c>
      <c r="U7" s="40">
        <v>87.25</v>
      </c>
      <c r="V7" s="40">
        <v>87.15</v>
      </c>
      <c r="W7" s="40">
        <v>82.33</v>
      </c>
      <c r="X7" s="40">
        <v>83.56</v>
      </c>
      <c r="Y7" s="40">
        <v>117.28</v>
      </c>
      <c r="Z7" s="40">
        <v>116.96</v>
      </c>
      <c r="AA7" s="40">
        <v>117.47</v>
      </c>
      <c r="AB7" s="40">
        <v>115.38</v>
      </c>
      <c r="AC7" s="41">
        <v>113.53</v>
      </c>
      <c r="AD7" s="40">
        <v>117.41</v>
      </c>
      <c r="AE7" s="40">
        <v>12.67</v>
      </c>
      <c r="AF7" s="40">
        <v>15.71</v>
      </c>
      <c r="AG7" s="40">
        <v>15.88</v>
      </c>
      <c r="AH7" s="40">
        <v>0</v>
      </c>
      <c r="AI7" s="40">
        <v>0</v>
      </c>
      <c r="AJ7" s="40">
        <v>53.3</v>
      </c>
      <c r="AK7" s="40">
        <v>50.25</v>
      </c>
      <c r="AL7" s="40">
        <v>51.91</v>
      </c>
      <c r="AM7" s="40">
        <v>53.86</v>
      </c>
      <c r="AN7" s="40">
        <v>75.17</v>
      </c>
      <c r="AO7" s="40">
        <v>23.68</v>
      </c>
      <c r="AP7" s="40">
        <v>15371.91</v>
      </c>
      <c r="AQ7" s="40">
        <v>23879.23</v>
      </c>
      <c r="AR7" s="40">
        <v>26459.26</v>
      </c>
      <c r="AS7" s="40">
        <v>8076.11</v>
      </c>
      <c r="AT7" s="40">
        <v>12750.71</v>
      </c>
      <c r="AU7" s="40">
        <v>687.99</v>
      </c>
      <c r="AV7" s="40">
        <v>655.75</v>
      </c>
      <c r="AW7" s="40">
        <v>578.19000000000005</v>
      </c>
      <c r="AX7" s="40">
        <v>638.35</v>
      </c>
      <c r="AY7" s="40">
        <v>521.36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208.47</v>
      </c>
      <c r="BG7" s="40">
        <v>193.85</v>
      </c>
      <c r="BH7" s="40">
        <v>204.31</v>
      </c>
      <c r="BI7" s="40">
        <v>214.2</v>
      </c>
      <c r="BJ7" s="40">
        <v>242.32</v>
      </c>
      <c r="BK7" s="40">
        <v>233.92</v>
      </c>
      <c r="BL7" s="40">
        <v>88.52</v>
      </c>
      <c r="BM7" s="40">
        <v>86.24</v>
      </c>
      <c r="BN7" s="40">
        <v>86.41</v>
      </c>
      <c r="BO7" s="40">
        <v>80.84</v>
      </c>
      <c r="BP7" s="40">
        <v>80.94</v>
      </c>
      <c r="BQ7" s="40">
        <v>105.71</v>
      </c>
      <c r="BR7" s="40">
        <v>105.06</v>
      </c>
      <c r="BS7" s="40">
        <v>106.98</v>
      </c>
      <c r="BT7" s="40">
        <v>103.06</v>
      </c>
      <c r="BU7" s="40">
        <v>100.74</v>
      </c>
      <c r="BV7" s="40">
        <v>112.31</v>
      </c>
      <c r="BW7" s="40">
        <v>4.8600000000000003</v>
      </c>
      <c r="BX7" s="40">
        <v>4.99</v>
      </c>
      <c r="BY7" s="40">
        <v>4.71</v>
      </c>
      <c r="BZ7" s="40">
        <v>5.32</v>
      </c>
      <c r="CA7" s="40">
        <v>5.31</v>
      </c>
      <c r="CB7" s="40">
        <v>25.98</v>
      </c>
      <c r="CC7" s="40">
        <v>26.84</v>
      </c>
      <c r="CD7" s="40">
        <v>26.08</v>
      </c>
      <c r="CE7" s="40">
        <v>26.92</v>
      </c>
      <c r="CF7" s="40">
        <v>27.33</v>
      </c>
      <c r="CG7" s="40">
        <v>19.07</v>
      </c>
      <c r="CH7" s="40">
        <v>29.9</v>
      </c>
      <c r="CI7" s="40">
        <v>30.73</v>
      </c>
      <c r="CJ7" s="40">
        <v>31.97</v>
      </c>
      <c r="CK7" s="40">
        <v>31.78</v>
      </c>
      <c r="CL7" s="40">
        <v>27.65</v>
      </c>
      <c r="CM7" s="40">
        <v>40.67</v>
      </c>
      <c r="CN7" s="40">
        <v>40.89</v>
      </c>
      <c r="CO7" s="40">
        <v>41.59</v>
      </c>
      <c r="CP7" s="40">
        <v>40.29</v>
      </c>
      <c r="CQ7" s="40">
        <v>40.409999999999997</v>
      </c>
      <c r="CR7" s="40">
        <v>54.01</v>
      </c>
      <c r="CS7" s="40">
        <v>26.17</v>
      </c>
      <c r="CT7" s="40">
        <v>26.17</v>
      </c>
      <c r="CU7" s="40">
        <v>30</v>
      </c>
      <c r="CV7" s="40">
        <v>26.17</v>
      </c>
      <c r="CW7" s="40">
        <v>26.17</v>
      </c>
      <c r="CX7" s="40">
        <v>62.59</v>
      </c>
      <c r="CY7" s="40">
        <v>61.76</v>
      </c>
      <c r="CZ7" s="40">
        <v>62.75</v>
      </c>
      <c r="DA7" s="40">
        <v>61.99</v>
      </c>
      <c r="DB7" s="40">
        <v>62.26</v>
      </c>
      <c r="DC7" s="40">
        <v>76.67</v>
      </c>
      <c r="DD7" s="40">
        <v>66.41</v>
      </c>
      <c r="DE7" s="40">
        <v>68.040000000000006</v>
      </c>
      <c r="DF7" s="40">
        <v>69.540000000000006</v>
      </c>
      <c r="DG7" s="40">
        <v>70.959999999999994</v>
      </c>
      <c r="DH7" s="40">
        <v>72.38</v>
      </c>
      <c r="DI7" s="40">
        <v>55.25</v>
      </c>
      <c r="DJ7" s="40">
        <v>57.11</v>
      </c>
      <c r="DK7" s="40">
        <v>57.57</v>
      </c>
      <c r="DL7" s="40">
        <v>57.63</v>
      </c>
      <c r="DM7" s="40">
        <v>58.13</v>
      </c>
      <c r="DN7" s="40">
        <v>60.2</v>
      </c>
      <c r="DO7" s="40">
        <v>50.2</v>
      </c>
      <c r="DP7" s="40">
        <v>50.2</v>
      </c>
      <c r="DQ7" s="40">
        <v>50.2</v>
      </c>
      <c r="DR7" s="40">
        <v>50.2</v>
      </c>
      <c r="DS7" s="40">
        <v>50.2</v>
      </c>
      <c r="DT7" s="40">
        <v>44.05</v>
      </c>
      <c r="DU7" s="40">
        <v>51.87</v>
      </c>
      <c r="DV7" s="40">
        <v>52.33</v>
      </c>
      <c r="DW7" s="40">
        <v>52.35</v>
      </c>
      <c r="DX7" s="40">
        <v>53.69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1.3</v>
      </c>
      <c r="EF7" s="40">
        <v>0.28000000000000003</v>
      </c>
      <c r="EG7" s="40">
        <v>0.77</v>
      </c>
      <c r="EH7" s="40">
        <v>0.24</v>
      </c>
      <c r="EI7" s="40">
        <v>0.22</v>
      </c>
      <c r="EJ7" s="40">
        <v>0.22</v>
      </c>
    </row>
    <row r="8" spans="1:140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>
      <c r="T11" s="47" t="s">
        <v>23</v>
      </c>
      <c r="U11" s="48">
        <f>IF(T6="-",NA(),T6)</f>
        <v>89.46</v>
      </c>
      <c r="V11" s="48">
        <f>IF(U6="-",NA(),U6)</f>
        <v>87.25</v>
      </c>
      <c r="W11" s="48">
        <f>IF(V6="-",NA(),V6)</f>
        <v>87.15</v>
      </c>
      <c r="X11" s="48">
        <f>IF(W6="-",NA(),W6)</f>
        <v>82.33</v>
      </c>
      <c r="Y11" s="48">
        <f>IF(X6="-",NA(),X6)</f>
        <v>83.56</v>
      </c>
      <c r="AE11" s="47" t="s">
        <v>23</v>
      </c>
      <c r="AF11" s="48">
        <f>IF(AE6="-",NA(),AE6)</f>
        <v>12.67</v>
      </c>
      <c r="AG11" s="48">
        <f>IF(AF6="-",NA(),AF6)</f>
        <v>15.71</v>
      </c>
      <c r="AH11" s="48">
        <f>IF(AG6="-",NA(),AG6)</f>
        <v>15.88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15371.91</v>
      </c>
      <c r="AR11" s="48">
        <f>IF(AQ6="-",NA(),AQ6)</f>
        <v>23879.23</v>
      </c>
      <c r="AS11" s="48">
        <f>IF(AR6="-",NA(),AR6)</f>
        <v>26459.26</v>
      </c>
      <c r="AT11" s="48">
        <f>IF(AS6="-",NA(),AS6)</f>
        <v>8076.11</v>
      </c>
      <c r="AU11" s="48">
        <f>IF(AT6="-",NA(),AT6)</f>
        <v>12750.71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88.52</v>
      </c>
      <c r="BN11" s="48">
        <f>IF(BM6="-",NA(),BM6)</f>
        <v>86.24</v>
      </c>
      <c r="BO11" s="48">
        <f>IF(BN6="-",NA(),BN6)</f>
        <v>86.41</v>
      </c>
      <c r="BP11" s="48">
        <f>IF(BO6="-",NA(),BO6)</f>
        <v>80.84</v>
      </c>
      <c r="BQ11" s="48">
        <f>IF(BP6="-",NA(),BP6)</f>
        <v>80.94</v>
      </c>
      <c r="BW11" s="47" t="s">
        <v>23</v>
      </c>
      <c r="BX11" s="48">
        <f>IF(BW6="-",NA(),BW6)</f>
        <v>4.8600000000000003</v>
      </c>
      <c r="BY11" s="48">
        <f>IF(BX6="-",NA(),BX6)</f>
        <v>4.99</v>
      </c>
      <c r="BZ11" s="48">
        <f>IF(BY6="-",NA(),BY6)</f>
        <v>4.71</v>
      </c>
      <c r="CA11" s="48">
        <f>IF(BZ6="-",NA(),BZ6)</f>
        <v>5.32</v>
      </c>
      <c r="CB11" s="48">
        <f>IF(CA6="-",NA(),CA6)</f>
        <v>5.31</v>
      </c>
      <c r="CH11" s="47" t="s">
        <v>23</v>
      </c>
      <c r="CI11" s="48">
        <f>IF(CH6="-",NA(),CH6)</f>
        <v>29.9</v>
      </c>
      <c r="CJ11" s="48">
        <f>IF(CI6="-",NA(),CI6)</f>
        <v>30.73</v>
      </c>
      <c r="CK11" s="48">
        <f>IF(CJ6="-",NA(),CJ6)</f>
        <v>31.97</v>
      </c>
      <c r="CL11" s="48">
        <f>IF(CK6="-",NA(),CK6)</f>
        <v>31.78</v>
      </c>
      <c r="CM11" s="48">
        <f>IF(CL6="-",NA(),CL6)</f>
        <v>27.65</v>
      </c>
      <c r="CS11" s="47" t="s">
        <v>23</v>
      </c>
      <c r="CT11" s="48">
        <f>IF(CS6="-",NA(),CS6)</f>
        <v>26.17</v>
      </c>
      <c r="CU11" s="48">
        <f>IF(CT6="-",NA(),CT6)</f>
        <v>26.17</v>
      </c>
      <c r="CV11" s="48">
        <f>IF(CU6="-",NA(),CU6)</f>
        <v>30</v>
      </c>
      <c r="CW11" s="48">
        <f>IF(CV6="-",NA(),CV6)</f>
        <v>26.17</v>
      </c>
      <c r="CX11" s="48">
        <f>IF(CW6="-",NA(),CW6)</f>
        <v>26.17</v>
      </c>
      <c r="DD11" s="47" t="s">
        <v>23</v>
      </c>
      <c r="DE11" s="48">
        <f>IF(DD6="-",NA(),DD6)</f>
        <v>66.41</v>
      </c>
      <c r="DF11" s="48">
        <f>IF(DE6="-",NA(),DE6)</f>
        <v>68.040000000000006</v>
      </c>
      <c r="DG11" s="48">
        <f>IF(DF6="-",NA(),DF6)</f>
        <v>69.540000000000006</v>
      </c>
      <c r="DH11" s="48">
        <f>IF(DG6="-",NA(),DG6)</f>
        <v>70.959999999999994</v>
      </c>
      <c r="DI11" s="48">
        <f>IF(DH6="-",NA(),DH6)</f>
        <v>72.38</v>
      </c>
      <c r="DO11" s="47" t="s">
        <v>23</v>
      </c>
      <c r="DP11" s="48">
        <f>IF(DO6="-",NA(),DO6)</f>
        <v>50.2</v>
      </c>
      <c r="DQ11" s="48">
        <f>IF(DP6="-",NA(),DP6)</f>
        <v>50.2</v>
      </c>
      <c r="DR11" s="48">
        <f>IF(DQ6="-",NA(),DQ6)</f>
        <v>50.2</v>
      </c>
      <c r="DS11" s="48">
        <f>IF(DR6="-",NA(),DR6)</f>
        <v>50.2</v>
      </c>
      <c r="DT11" s="48">
        <f>IF(DS6="-",NA(),DS6)</f>
        <v>50.2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>
      <c r="T12" s="47" t="s">
        <v>24</v>
      </c>
      <c r="U12" s="48">
        <f>IF(Y6="-",NA(),Y6)</f>
        <v>117.28</v>
      </c>
      <c r="V12" s="48">
        <f>IF(Z6="-",NA(),Z6)</f>
        <v>116.96</v>
      </c>
      <c r="W12" s="48">
        <f>IF(AA6="-",NA(),AA6)</f>
        <v>117.47</v>
      </c>
      <c r="X12" s="48">
        <f>IF(AB6="-",NA(),AB6)</f>
        <v>115.38</v>
      </c>
      <c r="Y12" s="48">
        <f>IF(AC6="-",NA(),AC6)</f>
        <v>113.53</v>
      </c>
      <c r="AE12" s="47" t="s">
        <v>24</v>
      </c>
      <c r="AF12" s="48">
        <f>IF(AJ6="-",NA(),AJ6)</f>
        <v>53.3</v>
      </c>
      <c r="AG12" s="48">
        <f t="shared" ref="AG12:AJ12" si="10">IF(AK6="-",NA(),AK6)</f>
        <v>50.25</v>
      </c>
      <c r="AH12" s="48">
        <f t="shared" si="10"/>
        <v>51.91</v>
      </c>
      <c r="AI12" s="48">
        <f t="shared" si="10"/>
        <v>53.86</v>
      </c>
      <c r="AJ12" s="48">
        <f t="shared" si="10"/>
        <v>75.17</v>
      </c>
      <c r="AP12" s="47" t="s">
        <v>24</v>
      </c>
      <c r="AQ12" s="48">
        <f>IF(AU6="-",NA(),AU6)</f>
        <v>687.99</v>
      </c>
      <c r="AR12" s="48">
        <f t="shared" ref="AR12:AU12" si="11">IF(AV6="-",NA(),AV6)</f>
        <v>655.75</v>
      </c>
      <c r="AS12" s="48">
        <f t="shared" si="11"/>
        <v>578.19000000000005</v>
      </c>
      <c r="AT12" s="48">
        <f t="shared" si="11"/>
        <v>638.35</v>
      </c>
      <c r="AU12" s="48">
        <f t="shared" si="11"/>
        <v>521.36</v>
      </c>
      <c r="BA12" s="47" t="s">
        <v>24</v>
      </c>
      <c r="BB12" s="48">
        <f>IF(BF6="-",NA(),BF6)</f>
        <v>208.47</v>
      </c>
      <c r="BC12" s="48">
        <f t="shared" ref="BC12:BF12" si="12">IF(BG6="-",NA(),BG6)</f>
        <v>193.85</v>
      </c>
      <c r="BD12" s="48">
        <f t="shared" si="12"/>
        <v>204.31</v>
      </c>
      <c r="BE12" s="48">
        <f t="shared" si="12"/>
        <v>214.2</v>
      </c>
      <c r="BF12" s="48">
        <f t="shared" si="12"/>
        <v>242.32</v>
      </c>
      <c r="BL12" s="47" t="s">
        <v>24</v>
      </c>
      <c r="BM12" s="48">
        <f>IF(BQ6="-",NA(),BQ6)</f>
        <v>105.71</v>
      </c>
      <c r="BN12" s="48">
        <f t="shared" ref="BN12:BQ12" si="13">IF(BR6="-",NA(),BR6)</f>
        <v>105.06</v>
      </c>
      <c r="BO12" s="48">
        <f t="shared" si="13"/>
        <v>106.98</v>
      </c>
      <c r="BP12" s="48">
        <f t="shared" si="13"/>
        <v>103.06</v>
      </c>
      <c r="BQ12" s="48">
        <f t="shared" si="13"/>
        <v>100.74</v>
      </c>
      <c r="BW12" s="47" t="s">
        <v>24</v>
      </c>
      <c r="BX12" s="48">
        <f>IF(CB6="-",NA(),CB6)</f>
        <v>25.98</v>
      </c>
      <c r="BY12" s="48">
        <f t="shared" ref="BY12:CB12" si="14">IF(CC6="-",NA(),CC6)</f>
        <v>26.84</v>
      </c>
      <c r="BZ12" s="48">
        <f t="shared" si="14"/>
        <v>26.08</v>
      </c>
      <c r="CA12" s="48">
        <f t="shared" si="14"/>
        <v>26.92</v>
      </c>
      <c r="CB12" s="48">
        <f t="shared" si="14"/>
        <v>27.33</v>
      </c>
      <c r="CH12" s="47" t="s">
        <v>24</v>
      </c>
      <c r="CI12" s="48">
        <f>IF(CM6="-",NA(),CM6)</f>
        <v>40.67</v>
      </c>
      <c r="CJ12" s="48">
        <f t="shared" ref="CJ12:CM12" si="15">IF(CN6="-",NA(),CN6)</f>
        <v>40.89</v>
      </c>
      <c r="CK12" s="48">
        <f t="shared" si="15"/>
        <v>41.59</v>
      </c>
      <c r="CL12" s="48">
        <f t="shared" si="15"/>
        <v>40.29</v>
      </c>
      <c r="CM12" s="48">
        <f t="shared" si="15"/>
        <v>40.409999999999997</v>
      </c>
      <c r="CS12" s="47" t="s">
        <v>24</v>
      </c>
      <c r="CT12" s="48">
        <f>IF(CX6="-",NA(),CX6)</f>
        <v>62.59</v>
      </c>
      <c r="CU12" s="48">
        <f t="shared" ref="CU12:CX12" si="16">IF(CY6="-",NA(),CY6)</f>
        <v>61.76</v>
      </c>
      <c r="CV12" s="48">
        <f t="shared" si="16"/>
        <v>62.75</v>
      </c>
      <c r="CW12" s="48">
        <f t="shared" si="16"/>
        <v>61.99</v>
      </c>
      <c r="CX12" s="48">
        <f t="shared" si="16"/>
        <v>62.26</v>
      </c>
      <c r="DD12" s="47" t="s">
        <v>24</v>
      </c>
      <c r="DE12" s="48">
        <f>IF(DI6="-",NA(),DI6)</f>
        <v>55.25</v>
      </c>
      <c r="DF12" s="48">
        <f t="shared" ref="DF12:DI12" si="17">IF(DJ6="-",NA(),DJ6)</f>
        <v>57.11</v>
      </c>
      <c r="DG12" s="48">
        <f t="shared" si="17"/>
        <v>57.57</v>
      </c>
      <c r="DH12" s="48">
        <f t="shared" si="17"/>
        <v>57.63</v>
      </c>
      <c r="DI12" s="48">
        <f t="shared" si="17"/>
        <v>58.13</v>
      </c>
      <c r="DO12" s="47" t="s">
        <v>24</v>
      </c>
      <c r="DP12" s="48">
        <f>IF(DT6="-",NA(),DT6)</f>
        <v>44.05</v>
      </c>
      <c r="DQ12" s="48">
        <f t="shared" ref="DQ12:DT12" si="18">IF(DU6="-",NA(),DU6)</f>
        <v>51.87</v>
      </c>
      <c r="DR12" s="48">
        <f t="shared" si="18"/>
        <v>52.33</v>
      </c>
      <c r="DS12" s="48">
        <f t="shared" si="18"/>
        <v>52.35</v>
      </c>
      <c r="DT12" s="48">
        <f t="shared" si="18"/>
        <v>53.69</v>
      </c>
      <c r="DZ12" s="47" t="s">
        <v>24</v>
      </c>
      <c r="EA12" s="48">
        <f>IF(EE6="-",NA(),EE6)</f>
        <v>1.3</v>
      </c>
      <c r="EB12" s="48">
        <f t="shared" ref="EB12:EE12" si="19">IF(EF6="-",NA(),EF6)</f>
        <v>0.28000000000000003</v>
      </c>
      <c r="EC12" s="48">
        <f t="shared" si="19"/>
        <v>0.77</v>
      </c>
      <c r="ED12" s="48">
        <f t="shared" si="19"/>
        <v>0.24</v>
      </c>
      <c r="EE12" s="48">
        <f t="shared" si="19"/>
        <v>0.22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2023-01-18T03:05:56Z</cp:lastPrinted>
  <dcterms:modified xsi:type="dcterms:W3CDTF">2023-02-13T00:21:26Z</dcterms:modified>
</cp:coreProperties>
</file>