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6.238\財務係$\財務係共有\11.照会関係\令和04年度\【R050120〆切】公営企業に係る経営比較分析表（令和３年度決算）の分析等について\回答\財務係案\"/>
    </mc:Choice>
  </mc:AlternateContent>
  <workbookProtection workbookAlgorithmName="SHA-512" workbookHashValue="zdGtXhCIcim2zkFI0bauGBrZfZBGRHGxc80aqCrpKIPHEM6FWXSsCuc9CeotroBYz/0zc/zlG4oGXSdmUA2l0g==" workbookSaltValue="CEkSJ43X+FzFcbV/vwFR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<sst xmlns="http://schemas.openxmlformats.org/spreadsheetml/2006/main" count="231" uniqueCount="116">
  <si>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</si>
  <si>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</si>
  <si>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</si>
  <si>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</si>
  <si>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</si>
  <si>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</si>
  <si>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</si>
  <si>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</si>
  <si>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</si>
  <si>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</si>
  <si>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</si>
  <si>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</si>
  <si>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</si>
  <si>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</si>
  <si>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</si>
  <si>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</si>
  <si>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</si>
  <si>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</si>
  <si>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</si>
  <si>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</si>
  <si>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</si>
  <si>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</si>
  <si>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</si>
  <si>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</si>
  <si>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</si>
  <si>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</si>
  <si>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</si>
  <si>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</si>
  <si>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</si>
  <si>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</si>
  <si>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</si>
  <si>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</si>
  <si>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</si>
  <si>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</si>
  <si>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</si>
  <si>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</si>
  <si>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</si>
  <si>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</si>
  <si>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</si>
  <si>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</si>
  <si>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</si>
  <si>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</si>
  <si>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</si>
  <si>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</si>
  <si>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</si>
  <si>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</si>
  <si>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</si>
  <si>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</si>
  <si>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</si>
  <si>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</si>
  <si>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</si>
  <si>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</si>
  <si>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</si>
  <si>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</si>
  <si>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</si>
  <si>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</si>
  <si>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</si>
  <si>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</si>
  <si>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</si>
  <si>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</si>
  <si>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</si>
  <si>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</si>
  <si>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</si>
  <si>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</si>
  <si>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</si>
  <si>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</si>
  <si>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</si>
  <si>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</si>
  <si>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</si>
  <si>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</si>
  <si>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</si>
  <si>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</si>
  <si>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</si>
  <si>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</si>
  <si>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</si>
  <si>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</si>
  <si>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</si>
  <si>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</si>
  <si>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</si>
  <si>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</si>
  <si>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</si>
  <si>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</si>
  <si>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</si>
  <si>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</si>
  <si>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</si>
  <si>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</si>
  <si>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</si>
  <si>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</si>
  <si>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</si>
  <si>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</si>
  <si>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</si>
  <si>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</si>
  <si>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</si>
  <si>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</si>
  <si>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</si>
  <si>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</si>
  <si>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</si>
  <si>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</si>
  <si>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</si>
  <si>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</si>
  <si>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</si>
  <si>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</si>
  <si>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</si>
  <si>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</si>
  <si>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</si>
  <si>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</si>
  <si>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</si>
  <si>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</si>
  <si>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</si>
  <si>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</si>
  <si>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</si>
  <si>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</si>
  <si>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</si>
  <si>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や②管渠老朽化率は、管渠や処理場の老朽化が進行していることにより年々上昇している。ストックマネジメント計画に基づく更新を進めているところではあるが、未普及地域整備も推進していく必要があり、限られた予算の中で事業を展開している。
・③管渠改善率については、令和２年度よりストックマネジメント計画に基づく管渠の更新に着手しており、前年より改善している。全国・類似団体平均を下回っているが、引き続き更新を行うことで改善を進めていく。</t>
    <rPh sb="2" eb="4">
      <t>ユウケイ</t>
    </rPh>
    <rPh sb="4" eb="6">
      <t>コテイ</t>
    </rPh>
    <rPh sb="6" eb="8">
      <t>シサン</t>
    </rPh>
    <rPh sb="8" eb="10">
      <t>ゲンカ</t>
    </rPh>
    <rPh sb="10" eb="12">
      <t>ショウキャク</t>
    </rPh>
    <rPh sb="12" eb="13">
      <t>リツ</t>
    </rPh>
    <rPh sb="15" eb="17">
      <t>カンキョ</t>
    </rPh>
    <rPh sb="17" eb="20">
      <t>ロウキュウカ</t>
    </rPh>
    <rPh sb="20" eb="21">
      <t>リツ</t>
    </rPh>
    <rPh sb="23" eb="25">
      <t>カンキョ</t>
    </rPh>
    <rPh sb="26" eb="29">
      <t>ショリジョウ</t>
    </rPh>
    <rPh sb="30" eb="33">
      <t>ロウキュウカ</t>
    </rPh>
    <rPh sb="34" eb="36">
      <t>シンコウ</t>
    </rPh>
    <rPh sb="45" eb="47">
      <t>ネンネン</t>
    </rPh>
    <rPh sb="47" eb="49">
      <t>ジョウショウ</t>
    </rPh>
    <rPh sb="73" eb="74">
      <t>スス</t>
    </rPh>
    <rPh sb="87" eb="90">
      <t>ミフキュウ</t>
    </rPh>
    <rPh sb="90" eb="92">
      <t>チイキ</t>
    </rPh>
    <rPh sb="92" eb="94">
      <t>セイビ</t>
    </rPh>
    <rPh sb="95" eb="97">
      <t>スイシン</t>
    </rPh>
    <rPh sb="101" eb="103">
      <t>ヒツヨウ</t>
    </rPh>
    <rPh sb="107" eb="108">
      <t>カギ</t>
    </rPh>
    <rPh sb="111" eb="113">
      <t>ヨサン</t>
    </rPh>
    <rPh sb="114" eb="115">
      <t>ナカ</t>
    </rPh>
    <rPh sb="116" eb="118">
      <t>ジギョウ</t>
    </rPh>
    <rPh sb="119" eb="121">
      <t>テンカイ</t>
    </rPh>
    <rPh sb="169" eb="171">
      <t>チャクシュ</t>
    </rPh>
    <rPh sb="176" eb="178">
      <t>ゼンネン</t>
    </rPh>
    <rPh sb="180" eb="182">
      <t>カイゼン</t>
    </rPh>
    <rPh sb="205" eb="206">
      <t>ヒ</t>
    </rPh>
    <rPh sb="207" eb="208">
      <t>ツヅ</t>
    </rPh>
    <rPh sb="209" eb="211">
      <t>コウシン</t>
    </rPh>
    <rPh sb="212" eb="213">
      <t>オコナ</t>
    </rPh>
    <rPh sb="217" eb="219">
      <t>カイゼン</t>
    </rPh>
    <rPh sb="220" eb="221">
      <t>スス</t>
    </rPh>
    <phoneticPr fontId="4"/>
  </si>
  <si>
    <t>・①経常収支比率は、黒字を示す100％を上回っており、②累積欠損金も発生しておらず健全な経営状況にあると言える。今後も業務効率化を図る中、健全経営に努めていきたい。
・③流動比率は、依然として企業債の償還額が大きく全国平均や類似団体平均よりも低い水準にある。
・④企業債残高対事業規模比率は、企業債の発行額を企業債償還額以下に抑制しているため、企業債残高は年々減少しており、今後も減少傾向で推移していく。
・⑤経費回収率は、100％を上回っており、適切な使用料水準であると言える。今後も維持できるよう業務の効率化に努めたい。
・⑦施設利用率は、人口減少により処理水量は減少傾向にある。今後の需要を見極める中、施設規模の見直しを図る必要がある。
・⑧水洗化率は、全国・類似団体平均を上回っている。引き続き、下水道未接続世帯への啓発を図り、普及促進に努めていきたい。</t>
    <rPh sb="4" eb="6">
      <t>シュウシ</t>
    </rPh>
    <rPh sb="6" eb="8">
      <t>ヒリツ</t>
    </rPh>
    <rPh sb="10" eb="12">
      <t>クロジ</t>
    </rPh>
    <rPh sb="13" eb="14">
      <t>シメ</t>
    </rPh>
    <rPh sb="20" eb="22">
      <t>ウワマワ</t>
    </rPh>
    <rPh sb="28" eb="30">
      <t>ルイセキ</t>
    </rPh>
    <rPh sb="30" eb="32">
      <t>ケッソン</t>
    </rPh>
    <rPh sb="32" eb="33">
      <t>キン</t>
    </rPh>
    <rPh sb="34" eb="36">
      <t>ハッセイ</t>
    </rPh>
    <rPh sb="41" eb="43">
      <t>ケンゼン</t>
    </rPh>
    <rPh sb="44" eb="46">
      <t>ケイエイ</t>
    </rPh>
    <rPh sb="46" eb="48">
      <t>ジョウキョウ</t>
    </rPh>
    <rPh sb="52" eb="53">
      <t>イ</t>
    </rPh>
    <rPh sb="56" eb="58">
      <t>コンゴ</t>
    </rPh>
    <rPh sb="59" eb="61">
      <t>ギョウム</t>
    </rPh>
    <rPh sb="61" eb="64">
      <t>コウリツカ</t>
    </rPh>
    <rPh sb="65" eb="66">
      <t>ハカ</t>
    </rPh>
    <rPh sb="67" eb="68">
      <t>ナカ</t>
    </rPh>
    <rPh sb="69" eb="71">
      <t>ケンゼン</t>
    </rPh>
    <rPh sb="71" eb="73">
      <t>ケイエイ</t>
    </rPh>
    <rPh sb="74" eb="75">
      <t>ツト</t>
    </rPh>
    <rPh sb="85" eb="87">
      <t>リュウドウ</t>
    </rPh>
    <rPh sb="87" eb="89">
      <t>ヒリツ</t>
    </rPh>
    <rPh sb="91" eb="93">
      <t>イゼン</t>
    </rPh>
    <rPh sb="96" eb="98">
      <t>キギョウ</t>
    </rPh>
    <rPh sb="98" eb="99">
      <t>サイ</t>
    </rPh>
    <rPh sb="100" eb="102">
      <t>ショウカン</t>
    </rPh>
    <rPh sb="102" eb="103">
      <t>ガク</t>
    </rPh>
    <rPh sb="104" eb="105">
      <t>オオ</t>
    </rPh>
    <rPh sb="107" eb="109">
      <t>ゼンコク</t>
    </rPh>
    <rPh sb="109" eb="111">
      <t>ヘイキン</t>
    </rPh>
    <rPh sb="112" eb="114">
      <t>ルイジ</t>
    </rPh>
    <rPh sb="114" eb="116">
      <t>ダンタイ</t>
    </rPh>
    <rPh sb="116" eb="118">
      <t>ヘイキン</t>
    </rPh>
    <rPh sb="121" eb="122">
      <t>ヒク</t>
    </rPh>
    <rPh sb="123" eb="125">
      <t>スイジュン</t>
    </rPh>
    <rPh sb="132" eb="134">
      <t>キギョウ</t>
    </rPh>
    <rPh sb="134" eb="135">
      <t>サイ</t>
    </rPh>
    <rPh sb="135" eb="137">
      <t>ザンダカ</t>
    </rPh>
    <rPh sb="137" eb="138">
      <t>タイ</t>
    </rPh>
    <rPh sb="138" eb="140">
      <t>ジギョウ</t>
    </rPh>
    <rPh sb="140" eb="142">
      <t>キボ</t>
    </rPh>
    <rPh sb="142" eb="144">
      <t>ヒリツ</t>
    </rPh>
    <rPh sb="146" eb="148">
      <t>キギョウ</t>
    </rPh>
    <rPh sb="148" eb="149">
      <t>サイ</t>
    </rPh>
    <rPh sb="150" eb="152">
      <t>ハッコウ</t>
    </rPh>
    <rPh sb="152" eb="153">
      <t>ガク</t>
    </rPh>
    <rPh sb="154" eb="156">
      <t>キギョウ</t>
    </rPh>
    <rPh sb="156" eb="157">
      <t>サイ</t>
    </rPh>
    <rPh sb="157" eb="159">
      <t>ショウカン</t>
    </rPh>
    <rPh sb="159" eb="160">
      <t>ガク</t>
    </rPh>
    <rPh sb="160" eb="162">
      <t>イカ</t>
    </rPh>
    <rPh sb="163" eb="165">
      <t>ヨクセイ</t>
    </rPh>
    <rPh sb="172" eb="174">
      <t>キギョウ</t>
    </rPh>
    <rPh sb="174" eb="175">
      <t>サイ</t>
    </rPh>
    <rPh sb="175" eb="177">
      <t>ザンダカ</t>
    </rPh>
    <rPh sb="178" eb="180">
      <t>ネンネン</t>
    </rPh>
    <rPh sb="180" eb="182">
      <t>ゲンショウ</t>
    </rPh>
    <rPh sb="187" eb="189">
      <t>コンゴ</t>
    </rPh>
    <rPh sb="190" eb="192">
      <t>ゲンショウ</t>
    </rPh>
    <rPh sb="192" eb="194">
      <t>ケイコウ</t>
    </rPh>
    <rPh sb="195" eb="197">
      <t>スイイ</t>
    </rPh>
    <rPh sb="236" eb="237">
      <t>イ</t>
    </rPh>
    <rPh sb="265" eb="267">
      <t>シセツ</t>
    </rPh>
    <rPh sb="267" eb="269">
      <t>リヨウ</t>
    </rPh>
    <rPh sb="269" eb="270">
      <t>リツ</t>
    </rPh>
    <rPh sb="272" eb="274">
      <t>ジンコウ</t>
    </rPh>
    <rPh sb="274" eb="276">
      <t>ゲンショウ</t>
    </rPh>
    <rPh sb="279" eb="281">
      <t>ショリ</t>
    </rPh>
    <rPh sb="281" eb="283">
      <t>スイリョウ</t>
    </rPh>
    <rPh sb="302" eb="303">
      <t>ナカ</t>
    </rPh>
    <rPh sb="340" eb="342">
      <t>ウワマワ</t>
    </rPh>
    <phoneticPr fontId="4"/>
  </si>
  <si>
    <r>
      <t>・効率的な事業運営に努めた結果、経常収支比率、経費回収率は100％を超え、概ね健全な経営状況にあると言える。しかし、企業債の元利償還金の負担が大きいため流動比率が低く、今後さらなる経営改善が必要である。また、人口減少に伴う使用料収入の減少、施設の老朽化に伴う更新需要の増大など、経営環境は今後ますます厳しくなると予想される。
・今後</t>
    </r>
    <r>
      <rPr>
        <sz val="11"/>
        <rFont val="ＭＳ ゴシック"/>
        <family val="3"/>
        <charset val="128"/>
      </rPr>
      <t>も効率的な事業運営に努める中、更新投資に関してはストックマネジメント計画を活用し効果的に更新や広域化の検討を行い、持続可能な下水道施設の構築、中長期視点に立った健全経営に取り組む必要がある。
・令和３年度に、本市の経営戦略である「高岡市上下水道ビジョン」の見直しを行っており、後期事業目標を達成するために計画的に取り組んでいく。</t>
    </r>
    <rPh sb="16" eb="18">
      <t>ケイジョウ</t>
    </rPh>
    <rPh sb="18" eb="20">
      <t>シュウシ</t>
    </rPh>
    <rPh sb="20" eb="22">
      <t>ヒリツ</t>
    </rPh>
    <rPh sb="23" eb="25">
      <t>ケイヒ</t>
    </rPh>
    <rPh sb="25" eb="27">
      <t>カイシュウ</t>
    </rPh>
    <rPh sb="27" eb="28">
      <t>リツ</t>
    </rPh>
    <rPh sb="34" eb="35">
      <t>コ</t>
    </rPh>
    <rPh sb="37" eb="38">
      <t>オオム</t>
    </rPh>
    <rPh sb="39" eb="41">
      <t>ケンゼン</t>
    </rPh>
    <rPh sb="42" eb="44">
      <t>ケイエイ</t>
    </rPh>
    <rPh sb="44" eb="46">
      <t>ジョウキョウ</t>
    </rPh>
    <rPh sb="50" eb="51">
      <t>イ</t>
    </rPh>
    <rPh sb="58" eb="60">
      <t>キギョウ</t>
    </rPh>
    <rPh sb="60" eb="61">
      <t>サイ</t>
    </rPh>
    <rPh sb="62" eb="64">
      <t>ガンリ</t>
    </rPh>
    <rPh sb="64" eb="67">
      <t>ショウカンキン</t>
    </rPh>
    <rPh sb="68" eb="70">
      <t>フタン</t>
    </rPh>
    <rPh sb="71" eb="72">
      <t>オオ</t>
    </rPh>
    <rPh sb="76" eb="78">
      <t>リュウドウ</t>
    </rPh>
    <rPh sb="78" eb="80">
      <t>ヒリツ</t>
    </rPh>
    <rPh sb="81" eb="82">
      <t>ヒク</t>
    </rPh>
    <rPh sb="104" eb="106">
      <t>ジンコウ</t>
    </rPh>
    <rPh sb="106" eb="108">
      <t>ゲンショウ</t>
    </rPh>
    <rPh sb="109" eb="110">
      <t>トモナ</t>
    </rPh>
    <rPh sb="111" eb="114">
      <t>シヨウリョウ</t>
    </rPh>
    <rPh sb="114" eb="116">
      <t>シュウニュウ</t>
    </rPh>
    <rPh sb="117" eb="119">
      <t>ゲンショウ</t>
    </rPh>
    <rPh sb="120" eb="122">
      <t>シセツ</t>
    </rPh>
    <rPh sb="123" eb="126">
      <t>ロウキュウカ</t>
    </rPh>
    <rPh sb="127" eb="128">
      <t>トモナ</t>
    </rPh>
    <rPh sb="129" eb="131">
      <t>コウシン</t>
    </rPh>
    <rPh sb="131" eb="133">
      <t>ジュヨウ</t>
    </rPh>
    <rPh sb="134" eb="136">
      <t>ゾウダイ</t>
    </rPh>
    <rPh sb="139" eb="141">
      <t>ケイエイ</t>
    </rPh>
    <rPh sb="141" eb="143">
      <t>カンキョウ</t>
    </rPh>
    <rPh sb="144" eb="146">
      <t>コンゴ</t>
    </rPh>
    <rPh sb="150" eb="151">
      <t>キビ</t>
    </rPh>
    <rPh sb="156" eb="158">
      <t>ヨソウ</t>
    </rPh>
    <rPh sb="164" eb="166">
      <t>コンゴ</t>
    </rPh>
    <rPh sb="167" eb="170">
      <t>コウリツテキ</t>
    </rPh>
    <rPh sb="171" eb="173">
      <t>ジギョウ</t>
    </rPh>
    <rPh sb="173" eb="175">
      <t>ウンエイ</t>
    </rPh>
    <rPh sb="176" eb="177">
      <t>ツト</t>
    </rPh>
    <rPh sb="179" eb="180">
      <t>ナカ</t>
    </rPh>
    <rPh sb="181" eb="183">
      <t>コウシン</t>
    </rPh>
    <rPh sb="183" eb="185">
      <t>トウシ</t>
    </rPh>
    <rPh sb="186" eb="187">
      <t>カン</t>
    </rPh>
    <rPh sb="203" eb="205">
      <t>カツヨウ</t>
    </rPh>
    <rPh sb="206" eb="209">
      <t>コウカテキ</t>
    </rPh>
    <rPh sb="210" eb="212">
      <t>コウシン</t>
    </rPh>
    <rPh sb="213" eb="216">
      <t>コウイキカ</t>
    </rPh>
    <rPh sb="217" eb="219">
      <t>ケントウ</t>
    </rPh>
    <rPh sb="220" eb="221">
      <t>オコナ</t>
    </rPh>
    <rPh sb="223" eb="225">
      <t>ジゾク</t>
    </rPh>
    <rPh sb="225" eb="227">
      <t>カノウ</t>
    </rPh>
    <rPh sb="228" eb="231">
      <t>ゲスイドウ</t>
    </rPh>
    <rPh sb="231" eb="233">
      <t>シセツ</t>
    </rPh>
    <rPh sb="234" eb="236">
      <t>コウチク</t>
    </rPh>
    <rPh sb="237" eb="240">
      <t>チュウチョウキ</t>
    </rPh>
    <rPh sb="240" eb="242">
      <t>シテン</t>
    </rPh>
    <rPh sb="243" eb="244">
      <t>タ</t>
    </rPh>
    <rPh sb="246" eb="248">
      <t>ケンゼン</t>
    </rPh>
    <rPh sb="248" eb="250">
      <t>ケイエイ</t>
    </rPh>
    <rPh sb="251" eb="252">
      <t>ト</t>
    </rPh>
    <rPh sb="253" eb="254">
      <t>ク</t>
    </rPh>
    <rPh sb="255" eb="257">
      <t>ヒツヨウ</t>
    </rPh>
    <rPh sb="318" eb="321">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</si>
</sst>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0.01</c:v>
                </c:pt>
                <c:pt idx="4" formatCode="#,##0.00;&quot;△&quot;#,##0.00;&quot;-&quot;">
                  <c:v>0.16</c:v>
                </c:pt>
              </c:numCache>
            </c:numRef>
          </c:val>
          <c:extLst>
            <c:ext xmlns:c16="http://schemas.microsoft.com/office/drawing/2014/chart" uri="{C3380CC4-5D6E-409C-BE32-E72D297353CC}">
              <c16:uniqueId val="{00000000-1B56-447E-B307-900720F9B8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1B56-447E-B307-900720F9B8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49.46</c:v>
                </c:pt>
                <c:pt idx="1">
                  <c:v>51.32</c:v>
                </c:pt>
                <c:pt idx="2">
                  <c:v>47.5</c:v>
                </c:pt>
                <c:pt idx="3">
                  <c:v>49.03</c:v>
                </c:pt>
                <c:pt idx="4">
                  <c:v>48.71</c:v>
                </c:pt>
              </c:numCache>
            </c:numRef>
          </c:val>
          <c:extLst>
            <c:ext xmlns:c16="http://schemas.microsoft.com/office/drawing/2014/chart" uri="{C3380CC4-5D6E-409C-BE32-E72D297353CC}">
              <c16:uniqueId val="{00000000-016D-45E2-B55B-271A1E15C4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016D-45E2-B55B-271A1E15C4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96.37</c:v>
                </c:pt>
                <c:pt idx="1">
                  <c:v>96.56</c:v>
                </c:pt>
                <c:pt idx="2">
                  <c:v>96.76</c:v>
                </c:pt>
                <c:pt idx="3">
                  <c:v>96.96</c:v>
                </c:pt>
                <c:pt idx="4">
                  <c:v>96.93</c:v>
                </c:pt>
              </c:numCache>
            </c:numRef>
          </c:val>
          <c:extLst>
            <c:ext xmlns:c16="http://schemas.microsoft.com/office/drawing/2014/chart" uri="{C3380CC4-5D6E-409C-BE32-E72D297353CC}">
              <c16:uniqueId val="{00000000-2BAF-4759-8A60-87881E304F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2BAF-4759-8A60-87881E304F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107.71</c:v>
                </c:pt>
                <c:pt idx="1">
                  <c:v>109.14</c:v>
                </c:pt>
                <c:pt idx="2">
                  <c:v>112.98</c:v>
                </c:pt>
                <c:pt idx="3">
                  <c:v>112.37</c:v>
                </c:pt>
                <c:pt idx="4">
                  <c:v>115.82</c:v>
                </c:pt>
              </c:numCache>
            </c:numRef>
          </c:val>
          <c:extLst>
            <c:ext xmlns:c16="http://schemas.microsoft.com/office/drawing/2014/chart" uri="{C3380CC4-5D6E-409C-BE32-E72D297353CC}">
              <c16:uniqueId val="{00000000-0A78-49B9-8BD9-F3747973AA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0A78-49B9-8BD9-F3747973AA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12.58</c:v>
                </c:pt>
                <c:pt idx="1">
                  <c:v>15.52</c:v>
                </c:pt>
                <c:pt idx="2">
                  <c:v>18.399999999999999</c:v>
                </c:pt>
                <c:pt idx="3">
                  <c:v>21.21</c:v>
                </c:pt>
                <c:pt idx="4">
                  <c:v>23.91</c:v>
                </c:pt>
              </c:numCache>
            </c:numRef>
          </c:val>
          <c:extLst>
            <c:ext xmlns:c16="http://schemas.microsoft.com/office/drawing/2014/chart" uri="{C3380CC4-5D6E-409C-BE32-E72D297353CC}">
              <c16:uniqueId val="{00000000-EBE8-40E6-B9B6-31973D5AF1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EBE8-40E6-B9B6-31973D5AF1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7.87</c:v>
                </c:pt>
                <c:pt idx="1">
                  <c:v>8.6999999999999993</c:v>
                </c:pt>
                <c:pt idx="2">
                  <c:v>10.220000000000001</c:v>
                </c:pt>
                <c:pt idx="3">
                  <c:v>11.07</c:v>
                </c:pt>
                <c:pt idx="4">
                  <c:v>12.81</c:v>
                </c:pt>
              </c:numCache>
            </c:numRef>
          </c:val>
          <c:extLst>
            <c:ext xmlns:c16="http://schemas.microsoft.com/office/drawing/2014/chart" uri="{C3380CC4-5D6E-409C-BE32-E72D297353CC}">
              <c16:uniqueId val="{00000000-3645-41B8-94E6-E2EEED9313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3645-41B8-94E6-E2EEED9313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20-4ADD-915F-6621120FDF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4C20-4ADD-915F-6621120FDF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37.619999999999997</c:v>
                </c:pt>
                <c:pt idx="1">
                  <c:v>36.799999999999997</c:v>
                </c:pt>
                <c:pt idx="2">
                  <c:v>23.92</c:v>
                </c:pt>
                <c:pt idx="3">
                  <c:v>22.58</c:v>
                </c:pt>
                <c:pt idx="4">
                  <c:v>25.57</c:v>
                </c:pt>
              </c:numCache>
            </c:numRef>
          </c:val>
          <c:extLst>
            <c:ext xmlns:c16="http://schemas.microsoft.com/office/drawing/2014/chart" uri="{C3380CC4-5D6E-409C-BE32-E72D297353CC}">
              <c16:uniqueId val="{00000000-FA58-4EB7-91FA-0E1BCC7383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FA58-4EB7-91FA-0E1BCC7383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812.29</c:v>
                </c:pt>
                <c:pt idx="1">
                  <c:v>788.85</c:v>
                </c:pt>
                <c:pt idx="2">
                  <c:v>763.38</c:v>
                </c:pt>
                <c:pt idx="3">
                  <c:v>724.12</c:v>
                </c:pt>
                <c:pt idx="4">
                  <c:v>681.71</c:v>
                </c:pt>
              </c:numCache>
            </c:numRef>
          </c:val>
          <c:extLst>
            <c:ext xmlns:c16="http://schemas.microsoft.com/office/drawing/2014/chart" uri="{C3380CC4-5D6E-409C-BE32-E72D297353CC}">
              <c16:uniqueId val="{00000000-38D0-4C68-A7FF-743414B1DE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38D0-4C68-A7FF-743414B1DE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101.19</c:v>
                </c:pt>
                <c:pt idx="1">
                  <c:v>100</c:v>
                </c:pt>
                <c:pt idx="2">
                  <c:v>100.41</c:v>
                </c:pt>
                <c:pt idx="3">
                  <c:v>101.07</c:v>
                </c:pt>
                <c:pt idx="4">
                  <c:v>102.26</c:v>
                </c:pt>
              </c:numCache>
            </c:numRef>
          </c:val>
          <c:extLst>
            <c:ext xmlns:c16="http://schemas.microsoft.com/office/drawing/2014/chart" uri="{C3380CC4-5D6E-409C-BE32-E72D297353CC}">
              <c16:uniqueId val="{00000000-5304-47D3-9A4D-B76027A7A0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5304-47D3-9A4D-B76027A7A0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193.15</c:v>
                </c:pt>
                <c:pt idx="1">
                  <c:v>195.31</c:v>
                </c:pt>
                <c:pt idx="2">
                  <c:v>194.52</c:v>
                </c:pt>
                <c:pt idx="3">
                  <c:v>191.3</c:v>
                </c:pt>
                <c:pt idx="4">
                  <c:v>189.96</c:v>
                </c:pt>
              </c:numCache>
            </c:numRef>
          </c:val>
          <c:extLst>
            <c:ext xmlns:c16="http://schemas.microsoft.com/office/drawing/2014/chart" uri="{C3380CC4-5D6E-409C-BE32-E72D297353CC}">
              <c16:uniqueId val="{00000000-1D07-446D-8508-F7E3EA0A3D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1D07-446D-8508-F7E3EA0A3D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6" zoomScaleNormal="100" workbookViewId="0">
      <selection activeCell="BK53" sqref="BK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高岡市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自治体職員</v>
      </c>
      <c r="AE8" s="72"/>
      <c r="AF8" s="72"/>
      <c r="AG8" s="72"/>
      <c r="AH8" s="72"/>
      <c r="AI8" s="72"/>
      <c r="AJ8" s="72"/>
      <c r="AK8" s="3"/>
      <c r="AL8" s="48">
        <f>データ!S6</f>
        <v>167216</v>
      </c>
      <c r="AM8" s="48"/>
      <c r="AN8" s="48"/>
      <c r="AO8" s="48"/>
      <c r="AP8" s="48"/>
      <c r="AQ8" s="48"/>
      <c r="AR8" s="48"/>
      <c r="AS8" s="48"/>
      <c r="AT8" s="49">
        <f>データ!T6</f>
        <v>209.57</v>
      </c>
      <c r="AU8" s="49"/>
      <c r="AV8" s="49"/>
      <c r="AW8" s="49"/>
      <c r="AX8" s="49"/>
      <c r="AY8" s="49"/>
      <c r="AZ8" s="49"/>
      <c r="BA8" s="49"/>
      <c r="BB8" s="49">
        <f>データ!U6</f>
        <v>797.9</v>
      </c>
      <c r="BC8" s="49"/>
      <c r="BD8" s="49"/>
      <c r="BE8" s="49"/>
      <c r="BF8" s="49"/>
      <c r="BG8" s="49"/>
      <c r="BH8" s="49"/>
      <c r="BI8" s="49"/>
      <c r="BJ8" s="3"/>
      <c r="BK8" s="3"/>
      <c r="BL8" s="67" t="s">
        <v>10</v>
      </c>
      <c r="BM8" s="68"/>
      <c r="BN8" s="69" t="s">
        <v>11</v>
      </c>
      <c r="BO8" s="69"/>
      <c r="BP8" s="69"/>
      <c r="BQ8" s="69"/>
      <c r="BR8" s="69"/>
      <c r="BS8" s="69"/>
      <c r="BT8" s="69"/>
      <c r="BU8" s="69"/>
      <c r="BV8" s="69"/>
      <c r="BW8" s="69"/>
      <c r="BX8" s="69"/>
      <c r="BY8" s="70"/>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57" t="s">
        <v>21</v>
      </c>
      <c r="BO9" s="57"/>
      <c r="BP9" s="57"/>
      <c r="BQ9" s="57"/>
      <c r="BR9" s="57"/>
      <c r="BS9" s="57"/>
      <c r="BT9" s="57"/>
      <c r="BU9" s="57"/>
      <c r="BV9" s="57"/>
      <c r="BW9" s="57"/>
      <c r="BX9" s="57"/>
      <c r="BY9" s="58"/>
    </row>
    <row r="10" spans="1:78" ht="18.75" customHeight="1" x14ac:dyDescent="0.15">
      <c r="A10" s="2"/>
      <c r="B10" s="49" t="str">
        <f>データ!N6</f>
        <v>-</v>
      </c>
      <c r="C10" s="49"/>
      <c r="D10" s="49"/>
      <c r="E10" s="49"/>
      <c r="F10" s="49"/>
      <c r="G10" s="49"/>
      <c r="H10" s="49"/>
      <c r="I10" s="49">
        <f>データ!O6</f>
        <v>46.17</v>
      </c>
      <c r="J10" s="49"/>
      <c r="K10" s="49"/>
      <c r="L10" s="49"/>
      <c r="M10" s="49"/>
      <c r="N10" s="49"/>
      <c r="O10" s="49"/>
      <c r="P10" s="49">
        <f>データ!P6</f>
        <v>75.040000000000006</v>
      </c>
      <c r="Q10" s="49"/>
      <c r="R10" s="49"/>
      <c r="S10" s="49"/>
      <c r="T10" s="49"/>
      <c r="U10" s="49"/>
      <c r="V10" s="49"/>
      <c r="W10" s="49">
        <f>データ!Q6</f>
        <v>57.21</v>
      </c>
      <c r="X10" s="49"/>
      <c r="Y10" s="49"/>
      <c r="Z10" s="49"/>
      <c r="AA10" s="49"/>
      <c r="AB10" s="49"/>
      <c r="AC10" s="49"/>
      <c r="AD10" s="48">
        <f>データ!R6</f>
        <v>3476</v>
      </c>
      <c r="AE10" s="48"/>
      <c r="AF10" s="48"/>
      <c r="AG10" s="48"/>
      <c r="AH10" s="48"/>
      <c r="AI10" s="48"/>
      <c r="AJ10" s="48"/>
      <c r="AK10" s="2"/>
      <c r="AL10" s="48">
        <f>データ!V6</f>
        <v>125050</v>
      </c>
      <c r="AM10" s="48"/>
      <c r="AN10" s="48"/>
      <c r="AO10" s="48"/>
      <c r="AP10" s="48"/>
      <c r="AQ10" s="48"/>
      <c r="AR10" s="48"/>
      <c r="AS10" s="48"/>
      <c r="AT10" s="49">
        <f>データ!W6</f>
        <v>32.380000000000003</v>
      </c>
      <c r="AU10" s="49"/>
      <c r="AV10" s="49"/>
      <c r="AW10" s="49"/>
      <c r="AX10" s="49"/>
      <c r="AY10" s="49"/>
      <c r="AZ10" s="49"/>
      <c r="BA10" s="49"/>
      <c r="BB10" s="49">
        <f>データ!X6</f>
        <v>3861.95</v>
      </c>
      <c r="BC10" s="49"/>
      <c r="BD10" s="49"/>
      <c r="BE10" s="49"/>
      <c r="BF10" s="49"/>
      <c r="BG10" s="49"/>
      <c r="BH10" s="49"/>
      <c r="BI10" s="49"/>
      <c r="BJ10" s="2"/>
      <c r="BK10" s="2"/>
      <c r="BL10" s="50" t="s">
        <v>22</v>
      </c>
      <c r="BM10" s="51"/>
      <c r="BN10" s="52" t="s">
        <v>23</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5" t="s">
        <v>26</v>
      </c>
      <c r="BM14" s="36"/>
      <c r="BN14" s="36"/>
      <c r="BO14" s="36"/>
      <c r="BP14" s="36"/>
      <c r="BQ14" s="36"/>
      <c r="BR14" s="36"/>
      <c r="BS14" s="36"/>
      <c r="BT14" s="36"/>
      <c r="BU14" s="36"/>
      <c r="BV14" s="36"/>
      <c r="BW14" s="36"/>
      <c r="BX14" s="36"/>
      <c r="BY14" s="36"/>
      <c r="BZ14" s="37"/>
    </row>
    <row r="15" spans="1:78" ht="13.5" customHeight="1" x14ac:dyDescent="0.15">
      <c r="A15" s="2"/>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4"/>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27</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2" t="s">
        <v>28</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4"/>
      <c r="BK60" s="2"/>
      <c r="BL60" s="29"/>
      <c r="BM60" s="30"/>
      <c r="BN60" s="30"/>
      <c r="BO60" s="30"/>
      <c r="BP60" s="30"/>
      <c r="BQ60" s="30"/>
      <c r="BR60" s="30"/>
      <c r="BS60" s="30"/>
      <c r="BT60" s="30"/>
      <c r="BU60" s="30"/>
      <c r="BV60" s="30"/>
      <c r="BW60" s="30"/>
      <c r="BX60" s="30"/>
      <c r="BY60" s="30"/>
      <c r="BZ60" s="31"/>
    </row>
    <row r="61" spans="1:7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4"/>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9"/>
      <c r="BM63" s="30"/>
      <c r="BN63" s="30"/>
      <c r="BO63" s="30"/>
      <c r="BP63" s="30"/>
      <c r="BQ63" s="30"/>
      <c r="BR63" s="30"/>
      <c r="BS63" s="30"/>
      <c r="BT63" s="30"/>
      <c r="BU63" s="30"/>
      <c r="BV63" s="30"/>
      <c r="BW63" s="30"/>
      <c r="BX63" s="30"/>
      <c r="BY63" s="30"/>
      <c r="BZ63" s="3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29</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115</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4"/>
      <c r="BM82" s="45"/>
      <c r="BN82" s="45"/>
      <c r="BO82" s="45"/>
      <c r="BP82" s="45"/>
      <c r="BQ82" s="45"/>
      <c r="BR82" s="45"/>
      <c r="BS82" s="45"/>
      <c r="BT82" s="45"/>
      <c r="BU82" s="45"/>
      <c r="BV82" s="45"/>
      <c r="BW82" s="45"/>
      <c r="BX82" s="45"/>
      <c r="BY82" s="45"/>
      <c r="BZ82" s="46"/>
    </row>
    <row r="83" spans="1:78" x14ac:dyDescent="0.15">
      <c r="C83" s="47" t="s">
        <v>30</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ILiB8927zLXXRnePeQEWd1YG2KZ5VajePdkBt4dHIL4belpbflWw8uv79RcRrMalYO8OzPoh1Ux88M4BygqIA==" saltValue="rPNeiMziGCXA/WsnWm3N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162027</v>
      </c>
      <c r="D6" s="19">
        <f t="shared" si="3"/>
        <v>46</v>
      </c>
      <c r="E6" s="19">
        <f t="shared" si="3"/>
        <v>17</v>
      </c>
      <c r="F6" s="19">
        <f t="shared" si="3"/>
        <v>1</v>
      </c>
      <c r="G6" s="19">
        <f t="shared" si="3"/>
        <v>0</v>
      </c>
      <c r="H6" s="19" t="str">
        <f t="shared" si="3"/>
        <v>富山県　高岡市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46.17</v>
      </c>
      <c r="P6" s="20">
        <f t="shared" si="3"/>
        <v>75.040000000000006</v>
      </c>
      <c r="Q6" s="20">
        <f t="shared" si="3"/>
        <v>57.21</v>
      </c>
      <c r="R6" s="20">
        <f t="shared" si="3"/>
        <v>3476</v>
      </c>
      <c r="S6" s="20">
        <f t="shared" si="3"/>
        <v>167216</v>
      </c>
      <c r="T6" s="20">
        <f t="shared" si="3"/>
        <v>209.57</v>
      </c>
      <c r="U6" s="20">
        <f t="shared" si="3"/>
        <v>797.9</v>
      </c>
      <c r="V6" s="20">
        <f t="shared" si="3"/>
        <v>125050</v>
      </c>
      <c r="W6" s="20">
        <f t="shared" si="3"/>
        <v>32.380000000000003</v>
      </c>
      <c r="X6" s="20">
        <f t="shared" si="3"/>
        <v>3861.95</v>
      </c>
      <c r="Y6" s="21">
        <f>IF(Y7="",NA(),Y7)</f>
        <v>107.71</v>
      </c>
      <c r="Z6" s="21">
        <f t="shared" ref="Z6:AH6" si="4">IF(Z7="",NA(),Z7)</f>
        <v>109.14</v>
      </c>
      <c r="AA6" s="21">
        <f t="shared" si="4"/>
        <v>112.98</v>
      </c>
      <c r="AB6" s="21">
        <f t="shared" si="4"/>
        <v>112.37</v>
      </c>
      <c r="AC6" s="21">
        <f t="shared" si="4"/>
        <v>115.82</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37.619999999999997</v>
      </c>
      <c r="AV6" s="21">
        <f t="shared" ref="AV6:BD6" si="6">IF(AV7="",NA(),AV7)</f>
        <v>36.799999999999997</v>
      </c>
      <c r="AW6" s="21">
        <f t="shared" si="6"/>
        <v>23.92</v>
      </c>
      <c r="AX6" s="21">
        <f t="shared" si="6"/>
        <v>22.58</v>
      </c>
      <c r="AY6" s="21">
        <f t="shared" si="6"/>
        <v>25.57</v>
      </c>
      <c r="AZ6" s="21">
        <f t="shared" si="6"/>
        <v>58.04</v>
      </c>
      <c r="BA6" s="21">
        <f t="shared" si="6"/>
        <v>62.12</v>
      </c>
      <c r="BB6" s="21">
        <f t="shared" si="6"/>
        <v>61.57</v>
      </c>
      <c r="BC6" s="21">
        <f t="shared" si="6"/>
        <v>60.82</v>
      </c>
      <c r="BD6" s="21">
        <f t="shared" si="6"/>
        <v>63.48</v>
      </c>
      <c r="BE6" s="20" t="str">
        <f>IF(BE7="","",IF(BE7="-","【-】","【"&amp;SUBSTITUTE(TEXT(BE7,"#,##0.00"),"-","△")&amp;"】"))</f>
        <v>【71.39】</v>
      </c>
      <c r="BF6" s="21">
        <f>IF(BF7="",NA(),BF7)</f>
        <v>812.29</v>
      </c>
      <c r="BG6" s="21">
        <f t="shared" ref="BG6:BO6" si="7">IF(BG7="",NA(),BG7)</f>
        <v>788.85</v>
      </c>
      <c r="BH6" s="21">
        <f t="shared" si="7"/>
        <v>763.38</v>
      </c>
      <c r="BI6" s="21">
        <f t="shared" si="7"/>
        <v>724.12</v>
      </c>
      <c r="BJ6" s="21">
        <f t="shared" si="7"/>
        <v>681.71</v>
      </c>
      <c r="BK6" s="21">
        <f t="shared" si="7"/>
        <v>917.29</v>
      </c>
      <c r="BL6" s="21">
        <f t="shared" si="7"/>
        <v>875.53</v>
      </c>
      <c r="BM6" s="21">
        <f t="shared" si="7"/>
        <v>867.39</v>
      </c>
      <c r="BN6" s="21">
        <f t="shared" si="7"/>
        <v>920.83</v>
      </c>
      <c r="BO6" s="21">
        <f t="shared" si="7"/>
        <v>874.02</v>
      </c>
      <c r="BP6" s="20" t="str">
        <f>IF(BP7="","",IF(BP7="-","【-】","【"&amp;SUBSTITUTE(TEXT(BP7,"#,##0.00"),"-","△")&amp;"】"))</f>
        <v>【669.12】</v>
      </c>
      <c r="BQ6" s="21">
        <f>IF(BQ7="",NA(),BQ7)</f>
        <v>101.19</v>
      </c>
      <c r="BR6" s="21">
        <f t="shared" ref="BR6:BZ6" si="8">IF(BR7="",NA(),BR7)</f>
        <v>100</v>
      </c>
      <c r="BS6" s="21">
        <f t="shared" si="8"/>
        <v>100.41</v>
      </c>
      <c r="BT6" s="21">
        <f t="shared" si="8"/>
        <v>101.07</v>
      </c>
      <c r="BU6" s="21">
        <f t="shared" si="8"/>
        <v>102.26</v>
      </c>
      <c r="BV6" s="21">
        <f t="shared" si="8"/>
        <v>99.67</v>
      </c>
      <c r="BW6" s="21">
        <f t="shared" si="8"/>
        <v>99.83</v>
      </c>
      <c r="BX6" s="21">
        <f t="shared" si="8"/>
        <v>100.91</v>
      </c>
      <c r="BY6" s="21">
        <f t="shared" si="8"/>
        <v>99.82</v>
      </c>
      <c r="BZ6" s="21">
        <f t="shared" si="8"/>
        <v>100.32</v>
      </c>
      <c r="CA6" s="20" t="str">
        <f>IF(CA7="","",IF(CA7="-","【-】","【"&amp;SUBSTITUTE(TEXT(CA7,"#,##0.00"),"-","△")&amp;"】"))</f>
        <v>【99.73】</v>
      </c>
      <c r="CB6" s="21">
        <f>IF(CB7="",NA(),CB7)</f>
        <v>193.15</v>
      </c>
      <c r="CC6" s="21">
        <f t="shared" ref="CC6:CK6" si="9">IF(CC7="",NA(),CC7)</f>
        <v>195.31</v>
      </c>
      <c r="CD6" s="21">
        <f t="shared" si="9"/>
        <v>194.52</v>
      </c>
      <c r="CE6" s="21">
        <f t="shared" si="9"/>
        <v>191.3</v>
      </c>
      <c r="CF6" s="21">
        <f t="shared" si="9"/>
        <v>189.96</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49.46</v>
      </c>
      <c r="CN6" s="21">
        <f t="shared" ref="CN6:CV6" si="10">IF(CN7="",NA(),CN7)</f>
        <v>51.32</v>
      </c>
      <c r="CO6" s="21">
        <f t="shared" si="10"/>
        <v>47.5</v>
      </c>
      <c r="CP6" s="21">
        <f t="shared" si="10"/>
        <v>49.03</v>
      </c>
      <c r="CQ6" s="21">
        <f t="shared" si="10"/>
        <v>48.71</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96.37</v>
      </c>
      <c r="CY6" s="21">
        <f t="shared" ref="CY6:DG6" si="11">IF(CY7="",NA(),CY7)</f>
        <v>96.56</v>
      </c>
      <c r="CZ6" s="21">
        <f t="shared" si="11"/>
        <v>96.76</v>
      </c>
      <c r="DA6" s="21">
        <f t="shared" si="11"/>
        <v>96.96</v>
      </c>
      <c r="DB6" s="21">
        <f t="shared" si="11"/>
        <v>96.93</v>
      </c>
      <c r="DC6" s="21">
        <f t="shared" si="11"/>
        <v>93.86</v>
      </c>
      <c r="DD6" s="21">
        <f t="shared" si="11"/>
        <v>93.96</v>
      </c>
      <c r="DE6" s="21">
        <f t="shared" si="11"/>
        <v>94.06</v>
      </c>
      <c r="DF6" s="21">
        <f t="shared" si="11"/>
        <v>94.41</v>
      </c>
      <c r="DG6" s="21">
        <f t="shared" si="11"/>
        <v>94.43</v>
      </c>
      <c r="DH6" s="20" t="str">
        <f>IF(DH7="","",IF(DH7="-","【-】","【"&amp;SUBSTITUTE(TEXT(DH7,"#,##0.00"),"-","△")&amp;"】"))</f>
        <v>【95.72】</v>
      </c>
      <c r="DI6" s="21">
        <f>IF(DI7="",NA(),DI7)</f>
        <v>12.58</v>
      </c>
      <c r="DJ6" s="21">
        <f t="shared" ref="DJ6:DR6" si="12">IF(DJ7="",NA(),DJ7)</f>
        <v>15.52</v>
      </c>
      <c r="DK6" s="21">
        <f t="shared" si="12"/>
        <v>18.399999999999999</v>
      </c>
      <c r="DL6" s="21">
        <f t="shared" si="12"/>
        <v>21.21</v>
      </c>
      <c r="DM6" s="21">
        <f t="shared" si="12"/>
        <v>23.91</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7.87</v>
      </c>
      <c r="DU6" s="21">
        <f t="shared" ref="DU6:EC6" si="13">IF(DU7="",NA(),DU7)</f>
        <v>8.6999999999999993</v>
      </c>
      <c r="DV6" s="21">
        <f t="shared" si="13"/>
        <v>10.220000000000001</v>
      </c>
      <c r="DW6" s="21">
        <f t="shared" si="13"/>
        <v>11.07</v>
      </c>
      <c r="DX6" s="21">
        <f t="shared" si="13"/>
        <v>12.81</v>
      </c>
      <c r="DY6" s="21">
        <f t="shared" si="13"/>
        <v>4.3099999999999996</v>
      </c>
      <c r="DZ6" s="21">
        <f t="shared" si="13"/>
        <v>5.04</v>
      </c>
      <c r="EA6" s="21">
        <f t="shared" si="13"/>
        <v>5.1100000000000003</v>
      </c>
      <c r="EB6" s="21">
        <f t="shared" si="13"/>
        <v>5.18</v>
      </c>
      <c r="EC6" s="21">
        <f t="shared" si="13"/>
        <v>6.01</v>
      </c>
      <c r="ED6" s="20" t="str">
        <f>IF(ED7="","",IF(ED7="-","【-】","【"&amp;SUBSTITUTE(TEXT(ED7,"#,##0.00"),"-","△")&amp;"】"))</f>
        <v>【6.54】</v>
      </c>
      <c r="EE6" s="20">
        <f>IF(EE7="",NA(),EE7)</f>
        <v>0</v>
      </c>
      <c r="EF6" s="20">
        <f t="shared" ref="EF6:EN6" si="14">IF(EF7="",NA(),EF7)</f>
        <v>0</v>
      </c>
      <c r="EG6" s="20">
        <f t="shared" si="14"/>
        <v>0</v>
      </c>
      <c r="EH6" s="21">
        <f t="shared" si="14"/>
        <v>0.01</v>
      </c>
      <c r="EI6" s="21">
        <f t="shared" si="14"/>
        <v>0.16</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162027</v>
      </c>
      <c r="D7" s="23">
        <v>46</v>
      </c>
      <c r="E7" s="23">
        <v>17</v>
      </c>
      <c r="F7" s="23">
        <v>1</v>
      </c>
      <c r="G7" s="23">
        <v>0</v>
      </c>
      <c r="H7" s="23" t="s">
        <v>96</v>
      </c>
      <c r="I7" s="23" t="s">
        <v>97</v>
      </c>
      <c r="J7" s="23" t="s">
        <v>98</v>
      </c>
      <c r="K7" s="23" t="s">
        <v>99</v>
      </c>
      <c r="L7" s="23" t="s">
        <v>100</v>
      </c>
      <c r="M7" s="23" t="s">
        <v>101</v>
      </c>
      <c r="N7" s="24" t="s">
        <v>102</v>
      </c>
      <c r="O7" s="24">
        <v>46.17</v>
      </c>
      <c r="P7" s="24">
        <v>75.040000000000006</v>
      </c>
      <c r="Q7" s="24">
        <v>57.21</v>
      </c>
      <c r="R7" s="24">
        <v>3476</v>
      </c>
      <c r="S7" s="24">
        <v>167216</v>
      </c>
      <c r="T7" s="24">
        <v>209.57</v>
      </c>
      <c r="U7" s="24">
        <v>797.9</v>
      </c>
      <c r="V7" s="24">
        <v>125050</v>
      </c>
      <c r="W7" s="24">
        <v>32.380000000000003</v>
      </c>
      <c r="X7" s="24">
        <v>3861.95</v>
      </c>
      <c r="Y7" s="24">
        <v>107.71</v>
      </c>
      <c r="Z7" s="24">
        <v>109.14</v>
      </c>
      <c r="AA7" s="24">
        <v>112.98</v>
      </c>
      <c r="AB7" s="24">
        <v>112.37</v>
      </c>
      <c r="AC7" s="24">
        <v>115.82</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37.619999999999997</v>
      </c>
      <c r="AV7" s="24">
        <v>36.799999999999997</v>
      </c>
      <c r="AW7" s="24">
        <v>23.92</v>
      </c>
      <c r="AX7" s="24">
        <v>22.58</v>
      </c>
      <c r="AY7" s="24">
        <v>25.57</v>
      </c>
      <c r="AZ7" s="24">
        <v>58.04</v>
      </c>
      <c r="BA7" s="24">
        <v>62.12</v>
      </c>
      <c r="BB7" s="24">
        <v>61.57</v>
      </c>
      <c r="BC7" s="24">
        <v>60.82</v>
      </c>
      <c r="BD7" s="24">
        <v>63.48</v>
      </c>
      <c r="BE7" s="24">
        <v>71.39</v>
      </c>
      <c r="BF7" s="24">
        <v>812.29</v>
      </c>
      <c r="BG7" s="24">
        <v>788.85</v>
      </c>
      <c r="BH7" s="24">
        <v>763.38</v>
      </c>
      <c r="BI7" s="24">
        <v>724.12</v>
      </c>
      <c r="BJ7" s="24">
        <v>681.71</v>
      </c>
      <c r="BK7" s="24">
        <v>917.29</v>
      </c>
      <c r="BL7" s="24">
        <v>875.53</v>
      </c>
      <c r="BM7" s="24">
        <v>867.39</v>
      </c>
      <c r="BN7" s="24">
        <v>920.83</v>
      </c>
      <c r="BO7" s="24">
        <v>874.02</v>
      </c>
      <c r="BP7" s="24">
        <v>669.12</v>
      </c>
      <c r="BQ7" s="24">
        <v>101.19</v>
      </c>
      <c r="BR7" s="24">
        <v>100</v>
      </c>
      <c r="BS7" s="24">
        <v>100.41</v>
      </c>
      <c r="BT7" s="24">
        <v>101.07</v>
      </c>
      <c r="BU7" s="24">
        <v>102.26</v>
      </c>
      <c r="BV7" s="24">
        <v>99.67</v>
      </c>
      <c r="BW7" s="24">
        <v>99.83</v>
      </c>
      <c r="BX7" s="24">
        <v>100.91</v>
      </c>
      <c r="BY7" s="24">
        <v>99.82</v>
      </c>
      <c r="BZ7" s="24">
        <v>100.32</v>
      </c>
      <c r="CA7" s="24">
        <v>99.73</v>
      </c>
      <c r="CB7" s="24">
        <v>193.15</v>
      </c>
      <c r="CC7" s="24">
        <v>195.31</v>
      </c>
      <c r="CD7" s="24">
        <v>194.52</v>
      </c>
      <c r="CE7" s="24">
        <v>191.3</v>
      </c>
      <c r="CF7" s="24">
        <v>189.96</v>
      </c>
      <c r="CG7" s="24">
        <v>159.6</v>
      </c>
      <c r="CH7" s="24">
        <v>158.94</v>
      </c>
      <c r="CI7" s="24">
        <v>158.04</v>
      </c>
      <c r="CJ7" s="24">
        <v>156.77000000000001</v>
      </c>
      <c r="CK7" s="24">
        <v>157.63999999999999</v>
      </c>
      <c r="CL7" s="24">
        <v>134.97999999999999</v>
      </c>
      <c r="CM7" s="24">
        <v>49.46</v>
      </c>
      <c r="CN7" s="24">
        <v>51.32</v>
      </c>
      <c r="CO7" s="24">
        <v>47.5</v>
      </c>
      <c r="CP7" s="24">
        <v>49.03</v>
      </c>
      <c r="CQ7" s="24">
        <v>48.71</v>
      </c>
      <c r="CR7" s="24">
        <v>66.34</v>
      </c>
      <c r="CS7" s="24">
        <v>67.069999999999993</v>
      </c>
      <c r="CT7" s="24">
        <v>66.78</v>
      </c>
      <c r="CU7" s="24">
        <v>67</v>
      </c>
      <c r="CV7" s="24">
        <v>66.650000000000006</v>
      </c>
      <c r="CW7" s="24">
        <v>59.99</v>
      </c>
      <c r="CX7" s="24">
        <v>96.37</v>
      </c>
      <c r="CY7" s="24">
        <v>96.56</v>
      </c>
      <c r="CZ7" s="24">
        <v>96.76</v>
      </c>
      <c r="DA7" s="24">
        <v>96.96</v>
      </c>
      <c r="DB7" s="24">
        <v>96.93</v>
      </c>
      <c r="DC7" s="24">
        <v>93.86</v>
      </c>
      <c r="DD7" s="24">
        <v>93.96</v>
      </c>
      <c r="DE7" s="24">
        <v>94.06</v>
      </c>
      <c r="DF7" s="24">
        <v>94.41</v>
      </c>
      <c r="DG7" s="24">
        <v>94.43</v>
      </c>
      <c r="DH7" s="24">
        <v>95.72</v>
      </c>
      <c r="DI7" s="24">
        <v>12.58</v>
      </c>
      <c r="DJ7" s="24">
        <v>15.52</v>
      </c>
      <c r="DK7" s="24">
        <v>18.399999999999999</v>
      </c>
      <c r="DL7" s="24">
        <v>21.21</v>
      </c>
      <c r="DM7" s="24">
        <v>23.91</v>
      </c>
      <c r="DN7" s="24">
        <v>31.19</v>
      </c>
      <c r="DO7" s="24">
        <v>33.090000000000003</v>
      </c>
      <c r="DP7" s="24">
        <v>34.33</v>
      </c>
      <c r="DQ7" s="24">
        <v>34.15</v>
      </c>
      <c r="DR7" s="24">
        <v>35.53</v>
      </c>
      <c r="DS7" s="24">
        <v>38.17</v>
      </c>
      <c r="DT7" s="24">
        <v>7.87</v>
      </c>
      <c r="DU7" s="24">
        <v>8.6999999999999993</v>
      </c>
      <c r="DV7" s="24">
        <v>10.220000000000001</v>
      </c>
      <c r="DW7" s="24">
        <v>11.07</v>
      </c>
      <c r="DX7" s="24">
        <v>12.81</v>
      </c>
      <c r="DY7" s="24">
        <v>4.3099999999999996</v>
      </c>
      <c r="DZ7" s="24">
        <v>5.04</v>
      </c>
      <c r="EA7" s="24">
        <v>5.1100000000000003</v>
      </c>
      <c r="EB7" s="24">
        <v>5.18</v>
      </c>
      <c r="EC7" s="24">
        <v>6.01</v>
      </c>
      <c r="ED7" s="24">
        <v>6.54</v>
      </c>
      <c r="EE7" s="24">
        <v>0</v>
      </c>
      <c r="EF7" s="24">
        <v>0</v>
      </c>
      <c r="EG7" s="24">
        <v>0</v>
      </c>
      <c r="EH7" s="24">
        <v>0.01</v>
      </c>
      <c r="EI7" s="24">
        <v>0.16</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高岡市上下水道局</cp:lastModifiedBy>
  <cp:lastPrinted>2023-01-18T03:01:53Z</cp:lastPrinted>
  <dcterms:modified xsi:type="dcterms:W3CDTF">2023-01-18T03:01:56Z</dcterms:modified>
</cp:coreProperties>
</file>