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3魚津市\下水道（法適用）\"/>
    </mc:Choice>
  </mc:AlternateContent>
  <xr:revisionPtr revIDLastSave="0" documentId="13_ncr:1_{089E97F5-0FE1-436F-BA4F-1E26BF8839AA}" xr6:coauthVersionLast="36" xr6:coauthVersionMax="36" xr10:uidLastSave="{00000000-0000-0000-0000-000000000000}"/>
  <workbookProtection workbookAlgorithmName="SHA-512" workbookHashValue="4/VI/vABi4XezYTPlyhzF00zvcsrc0y0rjxYW8YT9XQhsboMHgSNmtVVZhwAKRCXRBf6sWLC5TZLcLEeR6Ec7Q==" workbookSaltValue="v641hOFvBtHXeDMpbDpjm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<sst xmlns="http://schemas.openxmlformats.org/spreadsheetml/2006/main" count="289" uniqueCount="119">
  <si>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</si>
  <si>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</si>
  <si>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</si>
  <si>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</si>
  <si>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</si>
  <si>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</si>
  <si>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</si>
  <si>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</si>
  <si>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</si>
  <si>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</si>
  <si>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</si>
  <si>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</si>
  <si>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</si>
  <si>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</si>
  <si>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</si>
  <si>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</si>
  <si>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</si>
  <si>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</si>
  <si>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</si>
  <si>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</si>
  <si>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</si>
  <si>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</si>
  <si>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</si>
  <si>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</si>
  <si>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</si>
  <si>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</si>
  <si>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</si>
  <si>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</si>
  <si>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</si>
  <si>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</si>
  <si>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</si>
  <si>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</si>
  <si>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</si>
  <si>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</si>
  <si>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</si>
  <si>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</si>
  <si>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</si>
  <si>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</si>
  <si>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</si>
  <si>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</si>
  <si>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</si>
  <si>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</si>
  <si>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</si>
  <si>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</si>
  <si>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</si>
  <si>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</si>
  <si>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</si>
  <si>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</si>
  <si>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</si>
  <si>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</si>
  <si>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</si>
  <si>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</si>
  <si>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</si>
  <si>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</si>
  <si>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</si>
  <si>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</si>
  <si>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</si>
  <si>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</si>
  <si>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</si>
  <si>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</si>
  <si>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</si>
  <si>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</si>
  <si>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</si>
  <si>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</si>
  <si>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</si>
  <si>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</si>
  <si>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</si>
  <si>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</si>
  <si>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</si>
  <si>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</si>
  <si>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</si>
  <si>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</si>
  <si>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</si>
  <si>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</si>
  <si>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</si>
  <si>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</si>
  <si>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</si>
  <si>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</si>
  <si>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</si>
  <si>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</si>
  <si>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</si>
  <si>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</si>
  <si>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</si>
  <si>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</si>
  <si>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</si>
  <si>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</si>
  <si>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</si>
  <si>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</si>
  <si>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</si>
  <si>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</si>
  <si>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</si>
  <si>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</si>
  <si>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</si>
  <si>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</si>
  <si>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</si>
  <si>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</si>
  <si>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</si>
  <si>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</si>
  <si>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</si>
  <si>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</si>
  <si>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</si>
  <si>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</si>
  <si>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</si>
  <si>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</si>
  <si>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</si>
  <si>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</si>
  <si>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</si>
  <si>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</si>
  <si>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</si>
  <si>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</si>
  <si>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</si>
  <si>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</si>
  <si>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</si>
  <si>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</si>
  <si>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</si>
  <si>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</si>
  <si>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現在は法定耐用年数を経過した管路や施設がないことから、更新投資が到来しない状況にあります。
　今後については、使用者の推移、管路や施設の法定耐用年数を踏まえ、個別排水処理施設を継続と個人所有の合併浄化槽への移行のどちらが適当か、両方の制度の長所短所、費用対効果、個別排水処理施設の事業の継続性等を多角的に検討してまいります。</t>
    <rPh sb="1" eb="3">
      <t>ゲンザイ</t>
    </rPh>
    <rPh sb="4" eb="6">
      <t>ホウテイ</t>
    </rPh>
    <rPh sb="6" eb="8">
      <t>タイヨウ</t>
    </rPh>
    <rPh sb="8" eb="10">
      <t>ネンスウ</t>
    </rPh>
    <rPh sb="11" eb="13">
      <t>ケイカ</t>
    </rPh>
    <rPh sb="15" eb="17">
      <t>カンロ</t>
    </rPh>
    <rPh sb="18" eb="20">
      <t>シセツ</t>
    </rPh>
    <rPh sb="33" eb="35">
      <t>トウライ</t>
    </rPh>
    <rPh sb="38" eb="40">
      <t>ジョウキョウ</t>
    </rPh>
    <rPh sb="48" eb="50">
      <t>コンゴ</t>
    </rPh>
    <rPh sb="63" eb="65">
      <t>カンロ</t>
    </rPh>
    <rPh sb="66" eb="68">
      <t>シセツ</t>
    </rPh>
    <rPh sb="73" eb="75">
      <t>ネンスウ</t>
    </rPh>
    <rPh sb="76" eb="77">
      <t>フ</t>
    </rPh>
    <rPh sb="132" eb="136">
      <t>コベツハイスイ</t>
    </rPh>
    <rPh sb="136" eb="140">
      <t>ショリシセツ</t>
    </rPh>
    <rPh sb="141" eb="143">
      <t>ジギョウ</t>
    </rPh>
    <rPh sb="144" eb="147">
      <t>ケイゾクセイ</t>
    </rPh>
    <rPh sb="147" eb="148">
      <t>ナド</t>
    </rPh>
    <rPh sb="149" eb="152">
      <t>タカクテキ</t>
    </rPh>
    <phoneticPr fontId="4"/>
  </si>
  <si>
    <t>③流動比率については、昨年度よりの若干上昇していますが、令和３年度全国平均及び類似団体平均値と比較してもかなり低い状態が続いており、資金繰りが苦しい状態に変わりありません。一時借入による対応しているが、抜本的な解決とはなっていないことから、国が示す繰出基準に基づく一般会計からの繰出を確保するとともに、使用料の見直し、経費削減などにより３条予算の黒字化により、現金等の流動資産の確保に努めます。
④企業債残高対事業規模比率については、昨年度同様、個別排水処理施設に係る事業費がなかったことから、0％となっています。今後のついても、当面、新規事業を行う予定がないことから、同じ数値で推移するものと想定しています。
⑤経費回収率については、100％で、令和３年度全国平均及び類似団体平均値を上回っている状態となっています。個別排水処理施設については、当面、新規事業を行う予定がないことから、新規接続及び有収水量の増加も見込めない状況にありますが、国が示す繰出基準に基づく一般会計からの繰出金を確保しつつ、適切な受益者負担となるよう使用料の継続的な見直しを実施してまいります。
⑥汚水処理原価については、令和３年度全国平均及び類似団体平均値よりもかなり低い状況となっています。今後は、汚水処理費（公費負担除く。）の削減により改善に努めてまいります。
⑦施設利用率については、令和３年度全国平均より低く、類似団体平均値より高くなっています。今後も人口が減少していく予想されている中で、当該区域内においては、使用者の増加が見込めない状況にあり、施設利率を高めていくことは困難な状況にあり、改善の見込みをほぼないと想定しております。
⑧水洗化率については、100％で、令和３年度全国平均及び類似団体平均値より高い状態となっており、今後のも同様に推移するものと想定しています。
　</t>
    <rPh sb="11" eb="14">
      <t>サクネンド</t>
    </rPh>
    <rPh sb="17" eb="19">
      <t>ジャッカン</t>
    </rPh>
    <rPh sb="19" eb="21">
      <t>ジョウショウ</t>
    </rPh>
    <rPh sb="57" eb="59">
      <t>ジョウタイ</t>
    </rPh>
    <rPh sb="60" eb="61">
      <t>ツヅ</t>
    </rPh>
    <rPh sb="77" eb="78">
      <t>カ</t>
    </rPh>
    <rPh sb="217" eb="220">
      <t>サクネンド</t>
    </rPh>
    <rPh sb="220" eb="222">
      <t>ドウヨウ</t>
    </rPh>
    <rPh sb="223" eb="225">
      <t>コベツ</t>
    </rPh>
    <rPh sb="225" eb="227">
      <t>ハイスイ</t>
    </rPh>
    <rPh sb="227" eb="229">
      <t>ショリ</t>
    </rPh>
    <rPh sb="229" eb="231">
      <t>シセツ</t>
    </rPh>
    <rPh sb="232" eb="233">
      <t>カカ</t>
    </rPh>
    <rPh sb="234" eb="237">
      <t>ジギョウヒ</t>
    </rPh>
    <rPh sb="257" eb="259">
      <t>コンゴ</t>
    </rPh>
    <rPh sb="265" eb="267">
      <t>トウメン</t>
    </rPh>
    <rPh sb="268" eb="270">
      <t>シンキ</t>
    </rPh>
    <rPh sb="270" eb="272">
      <t>ジギョウ</t>
    </rPh>
    <rPh sb="273" eb="274">
      <t>オコナ</t>
    </rPh>
    <rPh sb="275" eb="277">
      <t>ヨテイ</t>
    </rPh>
    <rPh sb="285" eb="286">
      <t>オナ</t>
    </rPh>
    <rPh sb="287" eb="289">
      <t>スウチ</t>
    </rPh>
    <rPh sb="290" eb="292">
      <t>スイイ</t>
    </rPh>
    <rPh sb="297" eb="299">
      <t>ソウテイ</t>
    </rPh>
    <rPh sb="359" eb="361">
      <t>コベツ</t>
    </rPh>
    <rPh sb="361" eb="363">
      <t>ハイスイ</t>
    </rPh>
    <rPh sb="363" eb="365">
      <t>ショリ</t>
    </rPh>
    <rPh sb="365" eb="367">
      <t>シセツ</t>
    </rPh>
    <rPh sb="373" eb="375">
      <t>トウメン</t>
    </rPh>
    <rPh sb="376" eb="380">
      <t>シンキジギョウ</t>
    </rPh>
    <rPh sb="381" eb="382">
      <t>オコナ</t>
    </rPh>
    <rPh sb="383" eb="385">
      <t>ヨテイ</t>
    </rPh>
    <rPh sb="393" eb="395">
      <t>シンキ</t>
    </rPh>
    <rPh sb="395" eb="397">
      <t>セツゾク</t>
    </rPh>
    <rPh sb="397" eb="398">
      <t>オヨ</t>
    </rPh>
    <rPh sb="407" eb="409">
      <t>ミコ</t>
    </rPh>
    <rPh sb="412" eb="414">
      <t>ジョウキョウ</t>
    </rPh>
    <rPh sb="421" eb="422">
      <t>クニ</t>
    </rPh>
    <rPh sb="423" eb="424">
      <t>シメ</t>
    </rPh>
    <rPh sb="425" eb="426">
      <t>ク</t>
    </rPh>
    <rPh sb="426" eb="427">
      <t>ダ</t>
    </rPh>
    <rPh sb="427" eb="429">
      <t>キジュン</t>
    </rPh>
    <rPh sb="430" eb="431">
      <t>モト</t>
    </rPh>
    <rPh sb="433" eb="437">
      <t>イッパンカイケイ</t>
    </rPh>
    <rPh sb="440" eb="441">
      <t>ク</t>
    </rPh>
    <rPh sb="441" eb="442">
      <t>ダ</t>
    </rPh>
    <rPh sb="442" eb="443">
      <t>キン</t>
    </rPh>
    <rPh sb="444" eb="446">
      <t>カクホ</t>
    </rPh>
    <rPh sb="535" eb="537">
      <t>コンゴ</t>
    </rPh>
    <rPh sb="562" eb="563">
      <t>ツト</t>
    </rPh>
    <rPh sb="595" eb="596">
      <t>ヒク</t>
    </rPh>
    <rPh sb="638" eb="640">
      <t>トウガイ</t>
    </rPh>
    <rPh sb="640" eb="643">
      <t>クイキナイ</t>
    </rPh>
    <rPh sb="656" eb="658">
      <t>ミコ</t>
    </rPh>
    <rPh sb="661" eb="663">
      <t>ジョウキョウ</t>
    </rPh>
    <rPh sb="680" eb="682">
      <t>コンナン</t>
    </rPh>
    <rPh sb="683" eb="685">
      <t>ジョウキョウ</t>
    </rPh>
    <rPh sb="689" eb="691">
      <t>カイゼン</t>
    </rPh>
    <rPh sb="692" eb="694">
      <t>ミコ</t>
    </rPh>
    <rPh sb="701" eb="703">
      <t>ソウテイ</t>
    </rPh>
    <rPh sb="759" eb="761">
      <t>コンゴ</t>
    </rPh>
    <rPh sb="763" eb="765">
      <t>ドウヨウ</t>
    </rPh>
    <rPh sb="766" eb="768">
      <t>スイイ</t>
    </rPh>
    <rPh sb="773" eb="775">
      <t>ソウテイ</t>
    </rPh>
    <phoneticPr fontId="4"/>
  </si>
  <si>
    <t>　昨年度と同様に、流動化比率が低い状況については、早期の一般会計繰出金の確保の実施等、改善策を検討してまいります。
　魚津市においては、個別排水処理施設の整備は完了しており、今後は使用者数の推移、施設の耐用年数を踏まえながら、施設の継続と個人所有の合併処理浄化槽への移行のいずれかを比較検討していくことが必要と考えています。
　起債については、償還が進み、元金が徐々に減少していますが、引き続き資金管理の徹底を図ってまいります。
　他の指標については、特段劣っているものはありませんが、引き続き維持管理費の削減に努め、経営の健全化を推進し、これらを計画的に実施するたま、現行の経営戦略を適切な時期に見直してまいります。</t>
    <rPh sb="1" eb="4">
      <t>サクネンド</t>
    </rPh>
    <rPh sb="5" eb="7">
      <t>ドウヨウ</t>
    </rPh>
    <rPh sb="9" eb="12">
      <t>リュウドウカ</t>
    </rPh>
    <rPh sb="12" eb="14">
      <t>ヒリツ</t>
    </rPh>
    <rPh sb="15" eb="16">
      <t>ヒク</t>
    </rPh>
    <rPh sb="17" eb="19">
      <t>ジョウキョウ</t>
    </rPh>
    <rPh sb="25" eb="27">
      <t>ソウキ</t>
    </rPh>
    <rPh sb="28" eb="32">
      <t>イッパンカイケイ</t>
    </rPh>
    <rPh sb="32" eb="34">
      <t>クリダ</t>
    </rPh>
    <rPh sb="34" eb="35">
      <t>キン</t>
    </rPh>
    <rPh sb="36" eb="38">
      <t>カクホ</t>
    </rPh>
    <rPh sb="39" eb="41">
      <t>ジッシ</t>
    </rPh>
    <rPh sb="41" eb="42">
      <t>ナド</t>
    </rPh>
    <rPh sb="43" eb="45">
      <t>カイゼン</t>
    </rPh>
    <rPh sb="45" eb="46">
      <t>サク</t>
    </rPh>
    <rPh sb="47" eb="49">
      <t>ケントウ</t>
    </rPh>
    <rPh sb="59" eb="62">
      <t>ウオヅシ</t>
    </rPh>
    <rPh sb="87" eb="89">
      <t>コンゴ</t>
    </rPh>
    <rPh sb="90" eb="93">
      <t>シヨウシャ</t>
    </rPh>
    <rPh sb="93" eb="94">
      <t>スウ</t>
    </rPh>
    <rPh sb="95" eb="97">
      <t>スイイ</t>
    </rPh>
    <rPh sb="98" eb="100">
      <t>シセツ</t>
    </rPh>
    <rPh sb="101" eb="105">
      <t>タイヨウネンスウ</t>
    </rPh>
    <rPh sb="106" eb="107">
      <t>フ</t>
    </rPh>
    <rPh sb="113" eb="115">
      <t>シセツ</t>
    </rPh>
    <rPh sb="116" eb="118">
      <t>ケイゾク</t>
    </rPh>
    <rPh sb="119" eb="123">
      <t>コジンショユウ</t>
    </rPh>
    <rPh sb="124" eb="126">
      <t>ガッペイ</t>
    </rPh>
    <rPh sb="126" eb="131">
      <t>ショリジョウカソウ</t>
    </rPh>
    <rPh sb="133" eb="135">
      <t>イコウ</t>
    </rPh>
    <rPh sb="141" eb="143">
      <t>ヒカク</t>
    </rPh>
    <rPh sb="143" eb="145">
      <t>ケントウ</t>
    </rPh>
    <rPh sb="152" eb="154">
      <t>ヒツヨウ</t>
    </rPh>
    <rPh sb="155" eb="156">
      <t>カンガ</t>
    </rPh>
    <rPh sb="164" eb="166">
      <t>キサイ</t>
    </rPh>
    <rPh sb="172" eb="174">
      <t>ショウカン</t>
    </rPh>
    <rPh sb="175" eb="176">
      <t>スス</t>
    </rPh>
    <rPh sb="178" eb="180">
      <t>ガンキン</t>
    </rPh>
    <rPh sb="181" eb="183">
      <t>ジョジョ</t>
    </rPh>
    <rPh sb="184" eb="186">
      <t>ゲンショウ</t>
    </rPh>
    <rPh sb="193" eb="194">
      <t>ヒ</t>
    </rPh>
    <rPh sb="195" eb="196">
      <t>ツヅ</t>
    </rPh>
    <rPh sb="197" eb="201">
      <t>シキンカンリ</t>
    </rPh>
    <rPh sb="202" eb="204">
      <t>テッテイ</t>
    </rPh>
    <rPh sb="216" eb="217">
      <t>タ</t>
    </rPh>
    <rPh sb="226" eb="228">
      <t>トクダン</t>
    </rPh>
    <rPh sb="228" eb="229">
      <t>オト</t>
    </rPh>
    <rPh sb="243" eb="244">
      <t>ヒ</t>
    </rPh>
    <rPh sb="245" eb="246">
      <t>ツヅ</t>
    </rPh>
    <rPh sb="256" eb="257">
      <t>ツト</t>
    </rPh>
    <rPh sb="259" eb="261">
      <t>ケイエイ</t>
    </rPh>
    <rPh sb="262" eb="265">
      <t>ケンゼンカ</t>
    </rPh>
    <rPh sb="266" eb="268">
      <t>スイシン</t>
    </rPh>
    <rPh sb="274" eb="277">
      <t>ケイカクテキ</t>
    </rPh>
    <rPh sb="278" eb="280">
      <t>ジッシ</t>
    </rPh>
    <rPh sb="285" eb="287">
      <t>ゲンコウ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</si>
</sst>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DD-4229-972E-5D1CD05530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DD-4229-972E-5D1CD05530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66.67</c:v>
                </c:pt>
                <c:pt idx="3">
                  <c:v>66.67</c:v>
                </c:pt>
                <c:pt idx="4">
                  <c:v>66.67</c:v>
                </c:pt>
              </c:numCache>
            </c:numRef>
          </c:val>
          <c:extLst>
            <c:ext xmlns:c16="http://schemas.microsoft.com/office/drawing/2014/chart" uri="{C3380CC4-5D6E-409C-BE32-E72D297353CC}">
              <c16:uniqueId val="{00000000-7F8C-407D-B114-051F6ECA6D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54.73</c:v>
                </c:pt>
                <c:pt idx="3">
                  <c:v>56.29</c:v>
                </c:pt>
                <c:pt idx="4">
                  <c:v>59.69</c:v>
                </c:pt>
              </c:numCache>
            </c:numRef>
          </c:val>
          <c:smooth val="0"/>
          <c:extLst>
            <c:ext xmlns:c16="http://schemas.microsoft.com/office/drawing/2014/chart" uri="{C3380CC4-5D6E-409C-BE32-E72D297353CC}">
              <c16:uniqueId val="{00000001-7F8C-407D-B114-051F6ECA6D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B7F6-4497-B0FC-B158837680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54.72</c:v>
                </c:pt>
                <c:pt idx="3">
                  <c:v>54.06</c:v>
                </c:pt>
                <c:pt idx="4">
                  <c:v>67.73</c:v>
                </c:pt>
              </c:numCache>
            </c:numRef>
          </c:val>
          <c:smooth val="0"/>
          <c:extLst>
            <c:ext xmlns:c16="http://schemas.microsoft.com/office/drawing/2014/chart" uri="{C3380CC4-5D6E-409C-BE32-E72D297353CC}">
              <c16:uniqueId val="{00000001-B7F6-4497-B0FC-B158837680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104.77</c:v>
                </c:pt>
                <c:pt idx="3">
                  <c:v>109.54</c:v>
                </c:pt>
                <c:pt idx="4">
                  <c:v>105.19</c:v>
                </c:pt>
              </c:numCache>
            </c:numRef>
          </c:val>
          <c:extLst>
            <c:ext xmlns:c16="http://schemas.microsoft.com/office/drawing/2014/chart" uri="{C3380CC4-5D6E-409C-BE32-E72D297353CC}">
              <c16:uniqueId val="{00000000-D79F-49CB-9B49-F244A1A230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109.09</c:v>
                </c:pt>
                <c:pt idx="3">
                  <c:v>109.67</c:v>
                </c:pt>
                <c:pt idx="4">
                  <c:v>104.53</c:v>
                </c:pt>
              </c:numCache>
            </c:numRef>
          </c:val>
          <c:smooth val="0"/>
          <c:extLst>
            <c:ext xmlns:c16="http://schemas.microsoft.com/office/drawing/2014/chart" uri="{C3380CC4-5D6E-409C-BE32-E72D297353CC}">
              <c16:uniqueId val="{00000001-D79F-49CB-9B49-F244A1A230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4.0999999999999996</c:v>
                </c:pt>
                <c:pt idx="3">
                  <c:v>8.19</c:v>
                </c:pt>
                <c:pt idx="4">
                  <c:v>12.24</c:v>
                </c:pt>
              </c:numCache>
            </c:numRef>
          </c:val>
          <c:extLst>
            <c:ext xmlns:c16="http://schemas.microsoft.com/office/drawing/2014/chart" uri="{C3380CC4-5D6E-409C-BE32-E72D297353CC}">
              <c16:uniqueId val="{00000000-FF11-4C51-AA61-B913BA4634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20.059999999999999</c:v>
                </c:pt>
                <c:pt idx="3">
                  <c:v>23.54</c:v>
                </c:pt>
                <c:pt idx="4">
                  <c:v>28.45</c:v>
                </c:pt>
              </c:numCache>
            </c:numRef>
          </c:val>
          <c:smooth val="0"/>
          <c:extLst>
            <c:ext xmlns:c16="http://schemas.microsoft.com/office/drawing/2014/chart" uri="{C3380CC4-5D6E-409C-BE32-E72D297353CC}">
              <c16:uniqueId val="{00000001-FF11-4C51-AA61-B913BA4634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2F-4BA7-886D-AD879B00CA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2F-4BA7-886D-AD879B00CA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C9-4033-B176-7D310D1CC6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37.090000000000003</c:v>
                </c:pt>
                <c:pt idx="3">
                  <c:v>25.28</c:v>
                </c:pt>
                <c:pt idx="4">
                  <c:v>24.21</c:v>
                </c:pt>
              </c:numCache>
            </c:numRef>
          </c:val>
          <c:smooth val="0"/>
          <c:extLst>
            <c:ext xmlns:c16="http://schemas.microsoft.com/office/drawing/2014/chart" uri="{C3380CC4-5D6E-409C-BE32-E72D297353CC}">
              <c16:uniqueId val="{00000001-69C9-4033-B176-7D310D1CC6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36.229999999999997</c:v>
                </c:pt>
                <c:pt idx="3">
                  <c:v>60.73</c:v>
                </c:pt>
                <c:pt idx="4">
                  <c:v>74.95</c:v>
                </c:pt>
              </c:numCache>
            </c:numRef>
          </c:val>
          <c:extLst>
            <c:ext xmlns:c16="http://schemas.microsoft.com/office/drawing/2014/chart" uri="{C3380CC4-5D6E-409C-BE32-E72D297353CC}">
              <c16:uniqueId val="{00000000-237E-4B90-8D48-0E66F2CC85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241.94</c:v>
                </c:pt>
                <c:pt idx="3">
                  <c:v>261.99</c:v>
                </c:pt>
                <c:pt idx="4">
                  <c:v>267.27</c:v>
                </c:pt>
              </c:numCache>
            </c:numRef>
          </c:val>
          <c:smooth val="0"/>
          <c:extLst>
            <c:ext xmlns:c16="http://schemas.microsoft.com/office/drawing/2014/chart" uri="{C3380CC4-5D6E-409C-BE32-E72D297353CC}">
              <c16:uniqueId val="{00000001-237E-4B90-8D48-0E66F2CC85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C5-4E36-AF0E-8E113A3EE3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860.05</c:v>
                </c:pt>
                <c:pt idx="3">
                  <c:v>745.86</c:v>
                </c:pt>
                <c:pt idx="4">
                  <c:v>407.37</c:v>
                </c:pt>
              </c:numCache>
            </c:numRef>
          </c:val>
          <c:smooth val="0"/>
          <c:extLst>
            <c:ext xmlns:c16="http://schemas.microsoft.com/office/drawing/2014/chart" uri="{C3380CC4-5D6E-409C-BE32-E72D297353CC}">
              <c16:uniqueId val="{00000001-63C5-4E36-AF0E-8E113A3EE3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2222-46D0-A07A-6B145FDF3A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44.86</c:v>
                </c:pt>
                <c:pt idx="3">
                  <c:v>38.090000000000003</c:v>
                </c:pt>
                <c:pt idx="4">
                  <c:v>59.67</c:v>
                </c:pt>
              </c:numCache>
            </c:numRef>
          </c:val>
          <c:smooth val="0"/>
          <c:extLst>
            <c:ext xmlns:c16="http://schemas.microsoft.com/office/drawing/2014/chart" uri="{C3380CC4-5D6E-409C-BE32-E72D297353CC}">
              <c16:uniqueId val="{00000001-2222-46D0-A07A-6B145FDF3A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176</c:v>
                </c:pt>
                <c:pt idx="3">
                  <c:v>175.13</c:v>
                </c:pt>
                <c:pt idx="4">
                  <c:v>177.86</c:v>
                </c:pt>
              </c:numCache>
            </c:numRef>
          </c:val>
          <c:extLst>
            <c:ext xmlns:c16="http://schemas.microsoft.com/office/drawing/2014/chart" uri="{C3380CC4-5D6E-409C-BE32-E72D297353CC}">
              <c16:uniqueId val="{00000000-F822-4CDE-B142-9F0314319A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496.36</c:v>
                </c:pt>
                <c:pt idx="3">
                  <c:v>609.26</c:v>
                </c:pt>
                <c:pt idx="4">
                  <c:v>406.8</c:v>
                </c:pt>
              </c:numCache>
            </c:numRef>
          </c:val>
          <c:smooth val="0"/>
          <c:extLst>
            <c:ext xmlns:c16="http://schemas.microsoft.com/office/drawing/2014/chart" uri="{C3380CC4-5D6E-409C-BE32-E72D297353CC}">
              <c16:uniqueId val="{00000001-F822-4CDE-B142-9F0314319A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魚津市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L3</v>
      </c>
      <c r="X8" s="71"/>
      <c r="Y8" s="71"/>
      <c r="Z8" s="71"/>
      <c r="AA8" s="71"/>
      <c r="AB8" s="71"/>
      <c r="AC8" s="71"/>
      <c r="AD8" s="72" t="str">
        <f>データ!$M$6</f>
        <v>非設置</v>
      </c>
      <c r="AE8" s="72"/>
      <c r="AF8" s="72"/>
      <c r="AG8" s="72"/>
      <c r="AH8" s="72"/>
      <c r="AI8" s="72"/>
      <c r="AJ8" s="72"/>
      <c r="AK8" s="3"/>
      <c r="AL8" s="45">
        <f>データ!S6</f>
        <v>40477</v>
      </c>
      <c r="AM8" s="45"/>
      <c r="AN8" s="45"/>
      <c r="AO8" s="45"/>
      <c r="AP8" s="45"/>
      <c r="AQ8" s="45"/>
      <c r="AR8" s="45"/>
      <c r="AS8" s="45"/>
      <c r="AT8" s="46">
        <f>データ!T6</f>
        <v>200.61</v>
      </c>
      <c r="AU8" s="46"/>
      <c r="AV8" s="46"/>
      <c r="AW8" s="46"/>
      <c r="AX8" s="46"/>
      <c r="AY8" s="46"/>
      <c r="AZ8" s="46"/>
      <c r="BA8" s="46"/>
      <c r="BB8" s="46">
        <f>データ!U6</f>
        <v>201.77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8.7799999999999994</v>
      </c>
      <c r="J10" s="46"/>
      <c r="K10" s="46"/>
      <c r="L10" s="46"/>
      <c r="M10" s="46"/>
      <c r="N10" s="46"/>
      <c r="O10" s="46"/>
      <c r="P10" s="46">
        <f>データ!P6</f>
        <v>0.11</v>
      </c>
      <c r="Q10" s="46"/>
      <c r="R10" s="46"/>
      <c r="S10" s="46"/>
      <c r="T10" s="46"/>
      <c r="U10" s="46"/>
      <c r="V10" s="46"/>
      <c r="W10" s="46">
        <f>データ!Q6</f>
        <v>100</v>
      </c>
      <c r="X10" s="46"/>
      <c r="Y10" s="46"/>
      <c r="Z10" s="46"/>
      <c r="AA10" s="46"/>
      <c r="AB10" s="46"/>
      <c r="AC10" s="46"/>
      <c r="AD10" s="45">
        <f>データ!R6</f>
        <v>3610</v>
      </c>
      <c r="AE10" s="45"/>
      <c r="AF10" s="45"/>
      <c r="AG10" s="45"/>
      <c r="AH10" s="45"/>
      <c r="AI10" s="45"/>
      <c r="AJ10" s="45"/>
      <c r="AK10" s="2"/>
      <c r="AL10" s="45">
        <f>データ!V6</f>
        <v>43</v>
      </c>
      <c r="AM10" s="45"/>
      <c r="AN10" s="45"/>
      <c r="AO10" s="45"/>
      <c r="AP10" s="45"/>
      <c r="AQ10" s="45"/>
      <c r="AR10" s="45"/>
      <c r="AS10" s="45"/>
      <c r="AT10" s="46">
        <f>データ!W6</f>
        <v>0.02</v>
      </c>
      <c r="AU10" s="46"/>
      <c r="AV10" s="46"/>
      <c r="AW10" s="46"/>
      <c r="AX10" s="46"/>
      <c r="AY10" s="46"/>
      <c r="AZ10" s="46"/>
      <c r="BA10" s="46"/>
      <c r="BB10" s="46">
        <f>データ!X6</f>
        <v>2150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118</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HBBanNcdZzoLnBbFPwJojbgukN5lNQlxU725WKw4iPDklwv38v8CO+DgBmNgGgP6MAndE3aDMnBncH7WppoCkQ==" saltValue="1xHgyULkZ1+JcNhhRR3E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162043</v>
      </c>
      <c r="D6" s="19">
        <f t="shared" si="3"/>
        <v>46</v>
      </c>
      <c r="E6" s="19">
        <f t="shared" si="3"/>
        <v>18</v>
      </c>
      <c r="F6" s="19">
        <f t="shared" si="3"/>
        <v>1</v>
      </c>
      <c r="G6" s="19">
        <f t="shared" si="3"/>
        <v>0</v>
      </c>
      <c r="H6" s="19" t="str">
        <f t="shared" si="3"/>
        <v>富山県　魚津市</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8.7799999999999994</v>
      </c>
      <c r="P6" s="20">
        <f t="shared" si="3"/>
        <v>0.11</v>
      </c>
      <c r="Q6" s="20">
        <f t="shared" si="3"/>
        <v>100</v>
      </c>
      <c r="R6" s="20">
        <f t="shared" si="3"/>
        <v>3610</v>
      </c>
      <c r="S6" s="20">
        <f t="shared" si="3"/>
        <v>40477</v>
      </c>
      <c r="T6" s="20">
        <f t="shared" si="3"/>
        <v>200.61</v>
      </c>
      <c r="U6" s="20">
        <f t="shared" si="3"/>
        <v>201.77</v>
      </c>
      <c r="V6" s="20">
        <f t="shared" si="3"/>
        <v>43</v>
      </c>
      <c r="W6" s="20">
        <f t="shared" si="3"/>
        <v>0.02</v>
      </c>
      <c r="X6" s="20">
        <f t="shared" si="3"/>
        <v>2150</v>
      </c>
      <c r="Y6" s="21" t="str">
        <f>IF(Y7="",NA(),Y7)</f>
        <v>-</v>
      </c>
      <c r="Z6" s="21" t="str">
        <f t="shared" ref="Z6:AH6" si="4">IF(Z7="",NA(),Z7)</f>
        <v>-</v>
      </c>
      <c r="AA6" s="21">
        <f t="shared" si="4"/>
        <v>104.77</v>
      </c>
      <c r="AB6" s="21">
        <f t="shared" si="4"/>
        <v>109.54</v>
      </c>
      <c r="AC6" s="21">
        <f t="shared" si="4"/>
        <v>105.19</v>
      </c>
      <c r="AD6" s="21" t="str">
        <f t="shared" si="4"/>
        <v>-</v>
      </c>
      <c r="AE6" s="21" t="str">
        <f t="shared" si="4"/>
        <v>-</v>
      </c>
      <c r="AF6" s="21">
        <f t="shared" si="4"/>
        <v>109.09</v>
      </c>
      <c r="AG6" s="21">
        <f t="shared" si="4"/>
        <v>109.67</v>
      </c>
      <c r="AH6" s="21">
        <f t="shared" si="4"/>
        <v>104.53</v>
      </c>
      <c r="AI6" s="20" t="str">
        <f>IF(AI7="","",IF(AI7="-","【-】","【"&amp;SUBSTITUTE(TEXT(AI7,"#,##0.00"),"-","△")&amp;"】"))</f>
        <v>【96.22】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37.090000000000003</v>
      </c>
      <c r="AR6" s="21">
        <f t="shared" si="5"/>
        <v>25.28</v>
      </c>
      <c r="AS6" s="21">
        <f t="shared" si="5"/>
        <v>24.21</v>
      </c>
      <c r="AT6" s="20" t="str">
        <f>IF(AT7="","",IF(AT7="-","【-】","【"&amp;SUBSTITUTE(TEXT(AT7,"#,##0.00"),"-","△")&amp;"】"))</f>
        <v>【232.28】</v>
      </c>
      <c r="AU6" s="21" t="str">
        <f>IF(AU7="",NA(),AU7)</f>
        <v>-</v>
      </c>
      <c r="AV6" s="21" t="str">
        <f t="shared" ref="AV6:BD6" si="6">IF(AV7="",NA(),AV7)</f>
        <v>-</v>
      </c>
      <c r="AW6" s="21">
        <f t="shared" si="6"/>
        <v>36.229999999999997</v>
      </c>
      <c r="AX6" s="21">
        <f t="shared" si="6"/>
        <v>60.73</v>
      </c>
      <c r="AY6" s="21">
        <f t="shared" si="6"/>
        <v>74.95</v>
      </c>
      <c r="AZ6" s="21" t="str">
        <f t="shared" si="6"/>
        <v>-</v>
      </c>
      <c r="BA6" s="21" t="str">
        <f t="shared" si="6"/>
        <v>-</v>
      </c>
      <c r="BB6" s="21">
        <f t="shared" si="6"/>
        <v>241.94</v>
      </c>
      <c r="BC6" s="21">
        <f t="shared" si="6"/>
        <v>261.99</v>
      </c>
      <c r="BD6" s="21">
        <f t="shared" si="6"/>
        <v>267.27</v>
      </c>
      <c r="BE6" s="20" t="str">
        <f>IF(BE7="","",IF(BE7="-","【-】","【"&amp;SUBSTITUTE(TEXT(BE7,"#,##0.00"),"-","△")&amp;"】"))</f>
        <v>【155.69】</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860.05</v>
      </c>
      <c r="BN6" s="21">
        <f t="shared" si="7"/>
        <v>745.86</v>
      </c>
      <c r="BO6" s="21">
        <f t="shared" si="7"/>
        <v>407.37</v>
      </c>
      <c r="BP6" s="20" t="str">
        <f>IF(BP7="","",IF(BP7="-","【-】","【"&amp;SUBSTITUTE(TEXT(BP7,"#,##0.00"),"-","△")&amp;"】"))</f>
        <v>【765.05】</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44.86</v>
      </c>
      <c r="BY6" s="21">
        <f t="shared" si="8"/>
        <v>38.090000000000003</v>
      </c>
      <c r="BZ6" s="21">
        <f t="shared" si="8"/>
        <v>59.67</v>
      </c>
      <c r="CA6" s="20" t="str">
        <f>IF(CA7="","",IF(CA7="-","【-】","【"&amp;SUBSTITUTE(TEXT(CA7,"#,##0.00"),"-","△")&amp;"】"))</f>
        <v>【48.97】</v>
      </c>
      <c r="CB6" s="21" t="str">
        <f>IF(CB7="",NA(),CB7)</f>
        <v>-</v>
      </c>
      <c r="CC6" s="21" t="str">
        <f t="shared" ref="CC6:CK6" si="9">IF(CC7="",NA(),CC7)</f>
        <v>-</v>
      </c>
      <c r="CD6" s="21">
        <f t="shared" si="9"/>
        <v>176</v>
      </c>
      <c r="CE6" s="21">
        <f t="shared" si="9"/>
        <v>175.13</v>
      </c>
      <c r="CF6" s="21">
        <f t="shared" si="9"/>
        <v>177.86</v>
      </c>
      <c r="CG6" s="21" t="str">
        <f t="shared" si="9"/>
        <v>-</v>
      </c>
      <c r="CH6" s="21" t="str">
        <f t="shared" si="9"/>
        <v>-</v>
      </c>
      <c r="CI6" s="21">
        <f t="shared" si="9"/>
        <v>496.36</v>
      </c>
      <c r="CJ6" s="21">
        <f t="shared" si="9"/>
        <v>609.26</v>
      </c>
      <c r="CK6" s="21">
        <f t="shared" si="9"/>
        <v>406.8</v>
      </c>
      <c r="CL6" s="20" t="str">
        <f>IF(CL7="","",IF(CL7="-","【-】","【"&amp;SUBSTITUTE(TEXT(CL7,"#,##0.00"),"-","△")&amp;"】"))</f>
        <v>【328.76】</v>
      </c>
      <c r="CM6" s="21" t="str">
        <f>IF(CM7="",NA(),CM7)</f>
        <v>-</v>
      </c>
      <c r="CN6" s="21" t="str">
        <f t="shared" ref="CN6:CV6" si="10">IF(CN7="",NA(),CN7)</f>
        <v>-</v>
      </c>
      <c r="CO6" s="21">
        <f t="shared" si="10"/>
        <v>66.67</v>
      </c>
      <c r="CP6" s="21">
        <f t="shared" si="10"/>
        <v>66.67</v>
      </c>
      <c r="CQ6" s="21">
        <f t="shared" si="10"/>
        <v>66.67</v>
      </c>
      <c r="CR6" s="21" t="str">
        <f t="shared" si="10"/>
        <v>-</v>
      </c>
      <c r="CS6" s="21" t="str">
        <f t="shared" si="10"/>
        <v>-</v>
      </c>
      <c r="CT6" s="21">
        <f t="shared" si="10"/>
        <v>54.73</v>
      </c>
      <c r="CU6" s="21">
        <f t="shared" si="10"/>
        <v>56.29</v>
      </c>
      <c r="CV6" s="21">
        <f t="shared" si="10"/>
        <v>59.69</v>
      </c>
      <c r="CW6" s="20" t="str">
        <f>IF(CW7="","",IF(CW7="-","【-】","【"&amp;SUBSTITUTE(TEXT(CW7,"#,##0.00"),"-","△")&amp;"】"))</f>
        <v>【224.12】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54.72</v>
      </c>
      <c r="DF6" s="21">
        <f t="shared" si="11"/>
        <v>54.06</v>
      </c>
      <c r="DG6" s="21">
        <f t="shared" si="11"/>
        <v>67.73</v>
      </c>
      <c r="DH6" s="20" t="str">
        <f>IF(DH7="","",IF(DH7="-","【-】","【"&amp;SUBSTITUTE(TEXT(DH7,"#,##0.00"),"-","△")&amp;"】"))</f>
        <v>【81.92】</v>
      </c>
      <c r="DI6" s="21" t="str">
        <f>IF(DI7="",NA(),DI7)</f>
        <v>-</v>
      </c>
      <c r="DJ6" s="21" t="str">
        <f t="shared" ref="DJ6:DR6" si="12">IF(DJ7="",NA(),DJ7)</f>
        <v>-</v>
      </c>
      <c r="DK6" s="21">
        <f t="shared" si="12"/>
        <v>4.0999999999999996</v>
      </c>
      <c r="DL6" s="21">
        <f t="shared" si="12"/>
        <v>8.19</v>
      </c>
      <c r="DM6" s="21">
        <f t="shared" si="12"/>
        <v>12.24</v>
      </c>
      <c r="DN6" s="21" t="str">
        <f t="shared" si="12"/>
        <v>-</v>
      </c>
      <c r="DO6" s="21" t="str">
        <f t="shared" si="12"/>
        <v>-</v>
      </c>
      <c r="DP6" s="21">
        <f t="shared" si="12"/>
        <v>20.059999999999999</v>
      </c>
      <c r="DQ6" s="21">
        <f t="shared" si="12"/>
        <v>23.54</v>
      </c>
      <c r="DR6" s="21">
        <f t="shared" si="12"/>
        <v>28.45</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162043</v>
      </c>
      <c r="D7" s="23">
        <v>46</v>
      </c>
      <c r="E7" s="23">
        <v>18</v>
      </c>
      <c r="F7" s="23">
        <v>1</v>
      </c>
      <c r="G7" s="23">
        <v>0</v>
      </c>
      <c r="H7" s="23" t="s">
        <v>96</v>
      </c>
      <c r="I7" s="23" t="s">
        <v>97</v>
      </c>
      <c r="J7" s="23" t="s">
        <v>98</v>
      </c>
      <c r="K7" s="23" t="s">
        <v>99</v>
      </c>
      <c r="L7" s="23" t="s">
        <v>100</v>
      </c>
      <c r="M7" s="23" t="s">
        <v>101</v>
      </c>
      <c r="N7" s="24" t="s">
        <v>102</v>
      </c>
      <c r="O7" s="24">
        <v>8.7799999999999994</v>
      </c>
      <c r="P7" s="24">
        <v>0.11</v>
      </c>
      <c r="Q7" s="24">
        <v>100</v>
      </c>
      <c r="R7" s="24">
        <v>3610</v>
      </c>
      <c r="S7" s="24">
        <v>40477</v>
      </c>
      <c r="T7" s="24">
        <v>200.61</v>
      </c>
      <c r="U7" s="24">
        <v>201.77</v>
      </c>
      <c r="V7" s="24">
        <v>43</v>
      </c>
      <c r="W7" s="24">
        <v>0.02</v>
      </c>
      <c r="X7" s="24">
        <v>2150</v>
      </c>
      <c r="Y7" s="24" t="s">
        <v>102</v>
      </c>
      <c r="Z7" s="24" t="s">
        <v>102</v>
      </c>
      <c r="AA7" s="24">
        <v>104.77</v>
      </c>
      <c r="AB7" s="24">
        <v>109.54</v>
      </c>
      <c r="AC7" s="24">
        <v>105.19</v>
      </c>
      <c r="AD7" s="24" t="s">
        <v>102</v>
      </c>
      <c r="AE7" s="24" t="s">
        <v>102</v>
      </c>
      <c r="AF7" s="24">
        <v>109.09</v>
      </c>
      <c r="AG7" s="24">
        <v>109.67</v>
      </c>
      <c r="AH7" s="24">
        <v>104.53</v>
      </c>
      <c r="AI7" s="24">
        <v>96.22</v>
      </c>
      <c r="AJ7" s="24" t="s">
        <v>102</v>
      </c>
      <c r="AK7" s="24" t="s">
        <v>102</v>
      </c>
      <c r="AL7" s="24">
        <v>0</v>
      </c>
      <c r="AM7" s="24">
        <v>0</v>
      </c>
      <c r="AN7" s="24">
        <v>0</v>
      </c>
      <c r="AO7" s="24" t="s">
        <v>102</v>
      </c>
      <c r="AP7" s="24" t="s">
        <v>102</v>
      </c>
      <c r="AQ7" s="24">
        <v>37.090000000000003</v>
      </c>
      <c r="AR7" s="24">
        <v>25.28</v>
      </c>
      <c r="AS7" s="24">
        <v>24.21</v>
      </c>
      <c r="AT7" s="24">
        <v>232.28</v>
      </c>
      <c r="AU7" s="24" t="s">
        <v>102</v>
      </c>
      <c r="AV7" s="24" t="s">
        <v>102</v>
      </c>
      <c r="AW7" s="24">
        <v>36.229999999999997</v>
      </c>
      <c r="AX7" s="24">
        <v>60.73</v>
      </c>
      <c r="AY7" s="24">
        <v>74.95</v>
      </c>
      <c r="AZ7" s="24" t="s">
        <v>102</v>
      </c>
      <c r="BA7" s="24" t="s">
        <v>102</v>
      </c>
      <c r="BB7" s="24">
        <v>241.94</v>
      </c>
      <c r="BC7" s="24">
        <v>261.99</v>
      </c>
      <c r="BD7" s="24">
        <v>267.27</v>
      </c>
      <c r="BE7" s="24">
        <v>155.69</v>
      </c>
      <c r="BF7" s="24" t="s">
        <v>102</v>
      </c>
      <c r="BG7" s="24" t="s">
        <v>102</v>
      </c>
      <c r="BH7" s="24">
        <v>0</v>
      </c>
      <c r="BI7" s="24">
        <v>0</v>
      </c>
      <c r="BJ7" s="24">
        <v>0</v>
      </c>
      <c r="BK7" s="24" t="s">
        <v>102</v>
      </c>
      <c r="BL7" s="24" t="s">
        <v>102</v>
      </c>
      <c r="BM7" s="24">
        <v>860.05</v>
      </c>
      <c r="BN7" s="24">
        <v>745.86</v>
      </c>
      <c r="BO7" s="24">
        <v>407.37</v>
      </c>
      <c r="BP7" s="24">
        <v>765.05</v>
      </c>
      <c r="BQ7" s="24" t="s">
        <v>102</v>
      </c>
      <c r="BR7" s="24" t="s">
        <v>102</v>
      </c>
      <c r="BS7" s="24">
        <v>100</v>
      </c>
      <c r="BT7" s="24">
        <v>100</v>
      </c>
      <c r="BU7" s="24">
        <v>100</v>
      </c>
      <c r="BV7" s="24" t="s">
        <v>102</v>
      </c>
      <c r="BW7" s="24" t="s">
        <v>102</v>
      </c>
      <c r="BX7" s="24">
        <v>44.86</v>
      </c>
      <c r="BY7" s="24">
        <v>38.090000000000003</v>
      </c>
      <c r="BZ7" s="24">
        <v>59.67</v>
      </c>
      <c r="CA7" s="24">
        <v>48.97</v>
      </c>
      <c r="CB7" s="24" t="s">
        <v>102</v>
      </c>
      <c r="CC7" s="24" t="s">
        <v>102</v>
      </c>
      <c r="CD7" s="24">
        <v>176</v>
      </c>
      <c r="CE7" s="24">
        <v>175.13</v>
      </c>
      <c r="CF7" s="24">
        <v>177.86</v>
      </c>
      <c r="CG7" s="24" t="s">
        <v>102</v>
      </c>
      <c r="CH7" s="24" t="s">
        <v>102</v>
      </c>
      <c r="CI7" s="24">
        <v>496.36</v>
      </c>
      <c r="CJ7" s="24">
        <v>609.26</v>
      </c>
      <c r="CK7" s="24">
        <v>406.8</v>
      </c>
      <c r="CL7" s="24">
        <v>328.76</v>
      </c>
      <c r="CM7" s="24" t="s">
        <v>102</v>
      </c>
      <c r="CN7" s="24" t="s">
        <v>102</v>
      </c>
      <c r="CO7" s="24">
        <v>66.67</v>
      </c>
      <c r="CP7" s="24">
        <v>66.67</v>
      </c>
      <c r="CQ7" s="24">
        <v>66.67</v>
      </c>
      <c r="CR7" s="24" t="s">
        <v>102</v>
      </c>
      <c r="CS7" s="24" t="s">
        <v>102</v>
      </c>
      <c r="CT7" s="24">
        <v>54.73</v>
      </c>
      <c r="CU7" s="24">
        <v>56.29</v>
      </c>
      <c r="CV7" s="24">
        <v>59.69</v>
      </c>
      <c r="CW7" s="24">
        <v>224.12</v>
      </c>
      <c r="CX7" s="24" t="s">
        <v>102</v>
      </c>
      <c r="CY7" s="24" t="s">
        <v>102</v>
      </c>
      <c r="CZ7" s="24">
        <v>100</v>
      </c>
      <c r="DA7" s="24">
        <v>100</v>
      </c>
      <c r="DB7" s="24">
        <v>100</v>
      </c>
      <c r="DC7" s="24" t="s">
        <v>102</v>
      </c>
      <c r="DD7" s="24" t="s">
        <v>102</v>
      </c>
      <c r="DE7" s="24">
        <v>54.72</v>
      </c>
      <c r="DF7" s="24">
        <v>54.06</v>
      </c>
      <c r="DG7" s="24">
        <v>67.73</v>
      </c>
      <c r="DH7" s="24">
        <v>81.92</v>
      </c>
      <c r="DI7" s="24" t="s">
        <v>102</v>
      </c>
      <c r="DJ7" s="24" t="s">
        <v>102</v>
      </c>
      <c r="DK7" s="24">
        <v>4.0999999999999996</v>
      </c>
      <c r="DL7" s="24">
        <v>8.19</v>
      </c>
      <c r="DM7" s="24">
        <v>12.24</v>
      </c>
      <c r="DN7" s="24" t="s">
        <v>102</v>
      </c>
      <c r="DO7" s="24" t="s">
        <v>102</v>
      </c>
      <c r="DP7" s="24">
        <v>20.059999999999999</v>
      </c>
      <c r="DQ7" s="24">
        <v>23.54</v>
      </c>
      <c r="DR7" s="24">
        <v>28.45</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2023-01-19T06:55:58Z</cp:lastPrinted>
  <dcterms:modified xsi:type="dcterms:W3CDTF">2023-02-17T07:35:08Z</dcterms:modified>
</cp:coreProperties>
</file>