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令和４年度\富山県\富山県市町村支援課\【依頼】公営企業に係る経営比較分析表（令和３年度決算）の分析等について\２　作成及び起案\04氷見市\下水道（法適用）\"/>
    </mc:Choice>
  </mc:AlternateContent>
  <workbookProtection workbookAlgorithmName="SHA-512" workbookHashValue="RRvtyTdw/IWBLrcMPGcNX/R++xwc6Y2sKu6CrJ0Ab7pTuWKWr9lb2zIS/ica2sPKnDMpWAP8qFn8LfdXsHjcVg==" workbookSaltValue="B8WlfmBCRPhuFz0BWIeo/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<sst xmlns="http://schemas.openxmlformats.org/spreadsheetml/2006/main" count="297" uniqueCount="118">
  <si>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</si>
  <si>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</si>
  <si>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</si>
  <si>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</si>
  <si>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</si>
  <si>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</si>
  <si>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</si>
  <si>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</si>
  <si>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</si>
  <si>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</si>
  <si>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</si>
  <si>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</si>
  <si>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</si>
  <si>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</si>
  <si>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</si>
  <si>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</si>
  <si>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</si>
  <si>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</si>
  <si>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</si>
  <si>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</si>
  <si>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</si>
  <si>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</si>
  <si>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</si>
  <si>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</si>
  <si>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</si>
  <si>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</si>
  <si>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</si>
  <si>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</si>
  <si>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</si>
  <si>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</si>
  <si>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</si>
  <si>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</si>
  <si>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</si>
  <si>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</si>
  <si>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</si>
  <si>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</si>
  <si>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</si>
  <si>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</si>
  <si>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</si>
  <si>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</si>
  <si>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</si>
  <si>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</si>
  <si>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</si>
  <si>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</si>
  <si>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</si>
  <si>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</si>
  <si>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</si>
  <si>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</si>
  <si>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</si>
  <si>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</si>
  <si>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</si>
  <si>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</si>
  <si>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</si>
  <si>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</si>
  <si>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</si>
  <si>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</si>
  <si>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</si>
  <si>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</si>
  <si>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</si>
  <si>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</si>
  <si>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</si>
  <si>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</si>
  <si>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</si>
  <si>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</si>
  <si>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</si>
  <si>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</si>
  <si>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</si>
  <si>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</si>
  <si>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</si>
  <si>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</si>
  <si>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</si>
  <si>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</si>
  <si>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</si>
  <si>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</si>
  <si>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</si>
  <si>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</si>
  <si>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</si>
  <si>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</si>
  <si>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</si>
  <si>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</si>
  <si>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</si>
  <si>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</si>
  <si>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</si>
  <si>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</si>
  <si>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</si>
  <si>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</si>
  <si>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</si>
  <si>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</si>
  <si>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</si>
  <si>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</si>
  <si>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</si>
  <si>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</si>
  <si>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</si>
  <si>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</si>
  <si>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</si>
  <si>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</si>
  <si>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氷見市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</si>
  <si>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</si>
  <si>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</si>
  <si>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</si>
  <si>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</si>
  <si>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</si>
  <si>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</si>
  <si>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</si>
  <si>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</si>
  <si>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</si>
  <si>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</si>
  <si>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</si>
  <si>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</si>
  <si>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</si>
  <si>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</si>
  <si>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</si>
  <si>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</si>
  <si>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</si>
  <si>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</si>
  <si>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用後、２回目の決算のため、有形固定資産減価償却率は低い状況であるが、平成４年に供用開始した施設は、老朽化が始まっている。法定耐用年数を超えた管渠はなく、現在のところ老朽管更新は実施していない。令和３年度は、修繕等に係る管渠更新を実施していることから管渠改善率が増となっている。
　計画的な修繕や改築を実施するため、現在はストックマネジメント計画に基づいた点検・調査に取り組んでいる。</t>
    <rPh sb="52" eb="55">
      <t>ロウキュウカ</t>
    </rPh>
    <rPh sb="56" eb="57">
      <t>ハジ</t>
    </rPh>
    <phoneticPr fontId="4"/>
  </si>
  <si>
    <t>　経常収支比率及び経費回収率は１００％を超えており、累積欠損金も発生していない。しかしながら、収益に占める一般会計からの繰入金は依然として大きく、経営の健全性の確保のためには、水洗化率の向上等による収益の確保や、一層の経費の縮減に取り組む必要がある。
　流動比率は令和２年度より悪化し、全国・類似団体平均と比較した場合も、依然として大きく下回っている。企業債残高対事業規模比率については、新たな施設や管渠の整備がほぼ終了していることから減少傾向にある。使用料収入が減少傾向にあることや、施設の更新等に係る費用が今後さらに見込まれることを考慮して、引き続き、計画的な施設更新を実施していく必要がある。
　施設利用率は全国・類似団体平均を下回っており、今後も人口減少による更なる低下が予想される。利用率の算定にあたっては、晴天時の水量を基準に算定されているが、富山県は、年間雨日数が全国上位と多くなっていることや、冬季は多くの降雪があることから、平均に比べると低くなる傾向にある。</t>
    <rPh sb="139" eb="141">
      <t>アッカ</t>
    </rPh>
    <rPh sb="153" eb="155">
      <t>ヒカク</t>
    </rPh>
    <rPh sb="157" eb="159">
      <t>バアイ</t>
    </rPh>
    <rPh sb="161" eb="163">
      <t>イゼン</t>
    </rPh>
    <rPh sb="208" eb="210">
      <t>シュウリョウ</t>
    </rPh>
    <rPh sb="307" eb="309">
      <t>ゼンコク</t>
    </rPh>
    <rPh sb="314" eb="316">
      <t>ヘイキン</t>
    </rPh>
    <rPh sb="317" eb="319">
      <t>シタマワ</t>
    </rPh>
    <rPh sb="324" eb="326">
      <t>コンゴ</t>
    </rPh>
    <rPh sb="334" eb="335">
      <t>サラ</t>
    </rPh>
    <rPh sb="411" eb="413">
      <t>コウセツ</t>
    </rPh>
    <phoneticPr fontId="4"/>
  </si>
  <si>
    <t>　経常収支比率が１００％を超えているものの、この結果は一般会計からの繰入金に依存するところが大きい。流動比率は令和２年度より悪化し、依然として全国・類似団体平均を下回っている。人口減少等による使用料収入の減少や、電気料高騰による動力費の増、施設の老朽化に伴う更新費用の増など、経営環境は厳しさを増している。
　このような状況の中、下水道ストックマネジメント計画に基づく、施設の維持管理や改築を実施するとともに、経営状況や財政状況を把握し、適正な料金水準を検討するなど、一般会計からの繰入金に依存しない安定した経営基盤の確立に向けた取り組みを進める必要がある。
　平成２９年３月に策定した経営戦略については、現在、見直しを進めている。</t>
    <rPh sb="55" eb="57">
      <t>レイワ</t>
    </rPh>
    <rPh sb="58" eb="60">
      <t>ネンド</t>
    </rPh>
    <rPh sb="62" eb="64">
      <t>アッカ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</si>
</sst>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c:v>0.03</c:v>
                </c:pt>
              </c:numCache>
            </c:numRef>
          </c:val>
          <c:extLst>
            <c:ext xmlns:c16="http://schemas.microsoft.com/office/drawing/2014/chart" uri="{C3380CC4-5D6E-409C-BE32-E72D297353CC}">
              <c16:uniqueId val="{00000000-335B-4849-9FA5-2168EA7940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335B-4849-9FA5-2168EA7940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101.49</c:v>
                </c:pt>
                <c:pt idx="4">
                  <c:v>100.24</c:v>
                </c:pt>
              </c:numCache>
            </c:numRef>
          </c:val>
          <c:extLst>
            <c:ext xmlns:c16="http://schemas.microsoft.com/office/drawing/2014/chart" uri="{C3380CC4-5D6E-409C-BE32-E72D297353CC}">
              <c16:uniqueId val="{00000000-8E66-4BF8-AA2D-F89DD186D2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8E66-4BF8-AA2D-F89DD186D2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3.14</c:v>
                </c:pt>
                <c:pt idx="4">
                  <c:v>6.25</c:v>
                </c:pt>
              </c:numCache>
            </c:numRef>
          </c:val>
          <c:extLst>
            <c:ext xmlns:c16="http://schemas.microsoft.com/office/drawing/2014/chart" uri="{C3380CC4-5D6E-409C-BE32-E72D297353CC}">
              <c16:uniqueId val="{00000000-FEBB-4835-8EC4-FE3F50CDDFF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FEBB-4835-8EC4-FE3F50CDDFF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80B-47F0-B71F-5277488FBD6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C80B-47F0-B71F-5277488FBD6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D7-4BF5-B509-E9B9B1E3B25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F0D7-4BF5-B509-E9B9B1E3B25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23.37</c:v>
                </c:pt>
                <c:pt idx="4">
                  <c:v>18.34</c:v>
                </c:pt>
              </c:numCache>
            </c:numRef>
          </c:val>
          <c:extLst>
            <c:ext xmlns:c16="http://schemas.microsoft.com/office/drawing/2014/chart" uri="{C3380CC4-5D6E-409C-BE32-E72D297353CC}">
              <c16:uniqueId val="{00000000-76F5-4718-958C-2A3C182795C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76F5-4718-958C-2A3C182795C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672.12</c:v>
                </c:pt>
                <c:pt idx="4">
                  <c:v>571.92999999999995</c:v>
                </c:pt>
              </c:numCache>
            </c:numRef>
          </c:val>
          <c:extLst>
            <c:ext xmlns:c16="http://schemas.microsoft.com/office/drawing/2014/chart" uri="{C3380CC4-5D6E-409C-BE32-E72D297353CC}">
              <c16:uniqueId val="{00000000-06A5-4C96-BF24-380C89CA818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06A5-4C96-BF24-380C89CA818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118.58</c:v>
                </c:pt>
                <c:pt idx="4">
                  <c:v>115.1</c:v>
                </c:pt>
              </c:numCache>
            </c:numRef>
          </c:val>
          <c:extLst>
            <c:ext xmlns:c16="http://schemas.microsoft.com/office/drawing/2014/chart" uri="{C3380CC4-5D6E-409C-BE32-E72D297353CC}">
              <c16:uniqueId val="{00000000-1D2F-4110-9208-66E78CA9B4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1D2F-4110-9208-66E78CA9B4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131.88999999999999</c:v>
                </c:pt>
                <c:pt idx="4">
                  <c:v>136.15</c:v>
                </c:pt>
              </c:numCache>
            </c:numRef>
          </c:val>
          <c:extLst>
            <c:ext xmlns:c16="http://schemas.microsoft.com/office/drawing/2014/chart" uri="{C3380CC4-5D6E-409C-BE32-E72D297353CC}">
              <c16:uniqueId val="{00000000-12B7-4F39-875B-AD0B9C0CB25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12B7-4F39-875B-AD0B9C0CB25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12.68</c:v>
                </c:pt>
                <c:pt idx="4">
                  <c:v>11.95</c:v>
                </c:pt>
              </c:numCache>
            </c:numRef>
          </c:val>
          <c:extLst>
            <c:ext xmlns:c16="http://schemas.microsoft.com/office/drawing/2014/chart" uri="{C3380CC4-5D6E-409C-BE32-E72D297353CC}">
              <c16:uniqueId val="{00000000-9BFD-4821-88F8-9B8C6185CA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9BFD-4821-88F8-9B8C6185CA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90.2</c:v>
                </c:pt>
                <c:pt idx="4">
                  <c:v>90.8</c:v>
                </c:pt>
              </c:numCache>
            </c:numRef>
          </c:val>
          <c:extLst>
            <c:ext xmlns:c16="http://schemas.microsoft.com/office/drawing/2014/chart" uri="{C3380CC4-5D6E-409C-BE32-E72D297353CC}">
              <c16:uniqueId val="{00000000-EB09-44A3-8C9D-B59A14AE3A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EB09-44A3-8C9D-B59A14AE3A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29"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氷見市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44906</v>
      </c>
      <c r="AM8" s="42"/>
      <c r="AN8" s="42"/>
      <c r="AO8" s="42"/>
      <c r="AP8" s="42"/>
      <c r="AQ8" s="42"/>
      <c r="AR8" s="42"/>
      <c r="AS8" s="42"/>
      <c r="AT8" s="35">
        <f>データ!T6</f>
        <v>230.54</v>
      </c>
      <c r="AU8" s="35"/>
      <c r="AV8" s="35"/>
      <c r="AW8" s="35"/>
      <c r="AX8" s="35"/>
      <c r="AY8" s="35"/>
      <c r="AZ8" s="35"/>
      <c r="BA8" s="35"/>
      <c r="BB8" s="35">
        <f>データ!U6</f>
        <v>194.79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59.25</v>
      </c>
      <c r="J10" s="35"/>
      <c r="K10" s="35"/>
      <c r="L10" s="35"/>
      <c r="M10" s="35"/>
      <c r="N10" s="35"/>
      <c r="O10" s="35"/>
      <c r="P10" s="35">
        <f>データ!P6</f>
        <v>12.2</v>
      </c>
      <c r="Q10" s="35"/>
      <c r="R10" s="35"/>
      <c r="S10" s="35"/>
      <c r="T10" s="35"/>
      <c r="U10" s="35"/>
      <c r="V10" s="35"/>
      <c r="W10" s="35">
        <f>データ!Q6</f>
        <v>86.19</v>
      </c>
      <c r="X10" s="35"/>
      <c r="Y10" s="35"/>
      <c r="Z10" s="35"/>
      <c r="AA10" s="35"/>
      <c r="AB10" s="35"/>
      <c r="AC10" s="35"/>
      <c r="AD10" s="42">
        <f>データ!R6</f>
        <v>3185</v>
      </c>
      <c r="AE10" s="42"/>
      <c r="AF10" s="42"/>
      <c r="AG10" s="42"/>
      <c r="AH10" s="42"/>
      <c r="AI10" s="42"/>
      <c r="AJ10" s="42"/>
      <c r="AK10" s="2"/>
      <c r="AL10" s="42">
        <f>データ!V6</f>
        <v>5445</v>
      </c>
      <c r="AM10" s="42"/>
      <c r="AN10" s="42"/>
      <c r="AO10" s="42"/>
      <c r="AP10" s="42"/>
      <c r="AQ10" s="42"/>
      <c r="AR10" s="42"/>
      <c r="AS10" s="42"/>
      <c r="AT10" s="35">
        <f>データ!W6</f>
        <v>2.17</v>
      </c>
      <c r="AU10" s="35"/>
      <c r="AV10" s="35"/>
      <c r="AW10" s="35"/>
      <c r="AX10" s="35"/>
      <c r="AY10" s="35"/>
      <c r="AZ10" s="35"/>
      <c r="BA10" s="35"/>
      <c r="BB10" s="35">
        <f>データ!X6</f>
        <v>2509.2199999999998</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l7ucWzZXMYe84L/yi+cx+5uqIbaxlb9eP6ySlU4hWj9XmCBfAlxLDJAIf/AKqkTM1hppkCNy30MOPbFHtyvymg==" saltValue="3Xkb3+hrtU4weL/MatYrz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162051</v>
      </c>
      <c r="D6" s="19">
        <f t="shared" si="3"/>
        <v>46</v>
      </c>
      <c r="E6" s="19">
        <f t="shared" si="3"/>
        <v>17</v>
      </c>
      <c r="F6" s="19">
        <f t="shared" si="3"/>
        <v>4</v>
      </c>
      <c r="G6" s="19">
        <f t="shared" si="3"/>
        <v>0</v>
      </c>
      <c r="H6" s="19" t="str">
        <f t="shared" si="3"/>
        <v>富山県　氷見市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59.25</v>
      </c>
      <c r="P6" s="20">
        <f t="shared" si="3"/>
        <v>12.2</v>
      </c>
      <c r="Q6" s="20">
        <f t="shared" si="3"/>
        <v>86.19</v>
      </c>
      <c r="R6" s="20">
        <f t="shared" si="3"/>
        <v>3185</v>
      </c>
      <c r="S6" s="20">
        <f t="shared" si="3"/>
        <v>44906</v>
      </c>
      <c r="T6" s="20">
        <f t="shared" si="3"/>
        <v>230.54</v>
      </c>
      <c r="U6" s="20">
        <f t="shared" si="3"/>
        <v>194.79</v>
      </c>
      <c r="V6" s="20">
        <f t="shared" si="3"/>
        <v>5445</v>
      </c>
      <c r="W6" s="20">
        <f t="shared" si="3"/>
        <v>2.17</v>
      </c>
      <c r="X6" s="20">
        <f t="shared" si="3"/>
        <v>2509.2199999999998</v>
      </c>
      <c r="Y6" s="21" t="str">
        <f>IF(Y7="",NA(),Y7)</f>
        <v>-</v>
      </c>
      <c r="Z6" s="21" t="str">
        <f t="shared" ref="Z6:AH6" si="4">IF(Z7="",NA(),Z7)</f>
        <v>-</v>
      </c>
      <c r="AA6" s="21" t="str">
        <f t="shared" si="4"/>
        <v>-</v>
      </c>
      <c r="AB6" s="21">
        <f t="shared" si="4"/>
        <v>101.49</v>
      </c>
      <c r="AC6" s="21">
        <f t="shared" si="4"/>
        <v>100.24</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23.37</v>
      </c>
      <c r="AY6" s="21">
        <f t="shared" si="6"/>
        <v>18.34</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672.12</v>
      </c>
      <c r="BJ6" s="21">
        <f t="shared" si="7"/>
        <v>571.92999999999995</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118.58</v>
      </c>
      <c r="BU6" s="21">
        <f t="shared" si="8"/>
        <v>115.1</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131.88999999999999</v>
      </c>
      <c r="CF6" s="21">
        <f t="shared" si="9"/>
        <v>136.15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12.68</v>
      </c>
      <c r="CQ6" s="21">
        <f t="shared" si="10"/>
        <v>11.95</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90.2</v>
      </c>
      <c r="DB6" s="21">
        <f t="shared" si="11"/>
        <v>90.8</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3.14</v>
      </c>
      <c r="DM6" s="21">
        <f t="shared" si="12"/>
        <v>6.25</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1">
        <f t="shared" si="14"/>
        <v>0.03</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162051</v>
      </c>
      <c r="D7" s="23">
        <v>46</v>
      </c>
      <c r="E7" s="23">
        <v>17</v>
      </c>
      <c r="F7" s="23">
        <v>4</v>
      </c>
      <c r="G7" s="23">
        <v>0</v>
      </c>
      <c r="H7" s="23" t="s">
        <v>96</v>
      </c>
      <c r="I7" s="23" t="s">
        <v>97</v>
      </c>
      <c r="J7" s="23" t="s">
        <v>98</v>
      </c>
      <c r="K7" s="23" t="s">
        <v>99</v>
      </c>
      <c r="L7" s="23" t="s">
        <v>100</v>
      </c>
      <c r="M7" s="23" t="s">
        <v>101</v>
      </c>
      <c r="N7" s="24" t="s">
        <v>102</v>
      </c>
      <c r="O7" s="24">
        <v>59.25</v>
      </c>
      <c r="P7" s="24">
        <v>12.2</v>
      </c>
      <c r="Q7" s="24">
        <v>86.19</v>
      </c>
      <c r="R7" s="24">
        <v>3185</v>
      </c>
      <c r="S7" s="24">
        <v>44906</v>
      </c>
      <c r="T7" s="24">
        <v>230.54</v>
      </c>
      <c r="U7" s="24">
        <v>194.79</v>
      </c>
      <c r="V7" s="24">
        <v>5445</v>
      </c>
      <c r="W7" s="24">
        <v>2.17</v>
      </c>
      <c r="X7" s="24">
        <v>2509.2199999999998</v>
      </c>
      <c r="Y7" s="24" t="s">
        <v>102</v>
      </c>
      <c r="Z7" s="24" t="s">
        <v>102</v>
      </c>
      <c r="AA7" s="24" t="s">
        <v>102</v>
      </c>
      <c r="AB7" s="24">
        <v>101.49</v>
      </c>
      <c r="AC7" s="24">
        <v>100.24</v>
      </c>
      <c r="AD7" s="24" t="s">
        <v>102</v>
      </c>
      <c r="AE7" s="24" t="s">
        <v>102</v>
      </c>
      <c r="AF7" s="24" t="s">
        <v>102</v>
      </c>
      <c r="AG7" s="24">
        <v>105.78</v>
      </c>
      <c r="AH7" s="24">
        <v>106.09</v>
      </c>
      <c r="AI7" s="24">
        <v>105.35</v>
      </c>
      <c r="AJ7" s="24" t="s">
        <v>102</v>
      </c>
      <c r="AK7" s="24" t="s">
        <v>102</v>
      </c>
      <c r="AL7" s="24" t="s">
        <v>102</v>
      </c>
      <c r="AM7" s="24">
        <v>0</v>
      </c>
      <c r="AN7" s="24">
        <v>0</v>
      </c>
      <c r="AO7" s="24" t="s">
        <v>102</v>
      </c>
      <c r="AP7" s="24" t="s">
        <v>102</v>
      </c>
      <c r="AQ7" s="24" t="s">
        <v>102</v>
      </c>
      <c r="AR7" s="24">
        <v>63.96</v>
      </c>
      <c r="AS7" s="24">
        <v>69.42</v>
      </c>
      <c r="AT7" s="24">
        <v>63.89</v>
      </c>
      <c r="AU7" s="24" t="s">
        <v>102</v>
      </c>
      <c r="AV7" s="24" t="s">
        <v>102</v>
      </c>
      <c r="AW7" s="24" t="s">
        <v>102</v>
      </c>
      <c r="AX7" s="24">
        <v>23.37</v>
      </c>
      <c r="AY7" s="24">
        <v>18.34</v>
      </c>
      <c r="AZ7" s="24" t="s">
        <v>102</v>
      </c>
      <c r="BA7" s="24" t="s">
        <v>102</v>
      </c>
      <c r="BB7" s="24" t="s">
        <v>102</v>
      </c>
      <c r="BC7" s="24">
        <v>44.24</v>
      </c>
      <c r="BD7" s="24">
        <v>43.07</v>
      </c>
      <c r="BE7" s="24">
        <v>44.07</v>
      </c>
      <c r="BF7" s="24" t="s">
        <v>102</v>
      </c>
      <c r="BG7" s="24" t="s">
        <v>102</v>
      </c>
      <c r="BH7" s="24" t="s">
        <v>102</v>
      </c>
      <c r="BI7" s="24">
        <v>672.12</v>
      </c>
      <c r="BJ7" s="24">
        <v>571.92999999999995</v>
      </c>
      <c r="BK7" s="24" t="s">
        <v>102</v>
      </c>
      <c r="BL7" s="24" t="s">
        <v>102</v>
      </c>
      <c r="BM7" s="24" t="s">
        <v>102</v>
      </c>
      <c r="BN7" s="24">
        <v>1258.43</v>
      </c>
      <c r="BO7" s="24">
        <v>1163.75</v>
      </c>
      <c r="BP7" s="24">
        <v>1201.79</v>
      </c>
      <c r="BQ7" s="24" t="s">
        <v>102</v>
      </c>
      <c r="BR7" s="24" t="s">
        <v>102</v>
      </c>
      <c r="BS7" s="24" t="s">
        <v>102</v>
      </c>
      <c r="BT7" s="24">
        <v>118.58</v>
      </c>
      <c r="BU7" s="24">
        <v>115.1</v>
      </c>
      <c r="BV7" s="24" t="s">
        <v>102</v>
      </c>
      <c r="BW7" s="24" t="s">
        <v>102</v>
      </c>
      <c r="BX7" s="24" t="s">
        <v>102</v>
      </c>
      <c r="BY7" s="24">
        <v>73.36</v>
      </c>
      <c r="BZ7" s="24">
        <v>72.599999999999994</v>
      </c>
      <c r="CA7" s="24">
        <v>75.31</v>
      </c>
      <c r="CB7" s="24" t="s">
        <v>102</v>
      </c>
      <c r="CC7" s="24" t="s">
        <v>102</v>
      </c>
      <c r="CD7" s="24" t="s">
        <v>102</v>
      </c>
      <c r="CE7" s="24">
        <v>131.88999999999999</v>
      </c>
      <c r="CF7" s="24">
        <v>136.15</v>
      </c>
      <c r="CG7" s="24" t="s">
        <v>102</v>
      </c>
      <c r="CH7" s="24" t="s">
        <v>102</v>
      </c>
      <c r="CI7" s="24" t="s">
        <v>102</v>
      </c>
      <c r="CJ7" s="24">
        <v>224.88</v>
      </c>
      <c r="CK7" s="24">
        <v>228.64</v>
      </c>
      <c r="CL7" s="24">
        <v>216.39</v>
      </c>
      <c r="CM7" s="24" t="s">
        <v>102</v>
      </c>
      <c r="CN7" s="24" t="s">
        <v>102</v>
      </c>
      <c r="CO7" s="24" t="s">
        <v>102</v>
      </c>
      <c r="CP7" s="24">
        <v>12.68</v>
      </c>
      <c r="CQ7" s="24">
        <v>11.95</v>
      </c>
      <c r="CR7" s="24" t="s">
        <v>102</v>
      </c>
      <c r="CS7" s="24" t="s">
        <v>102</v>
      </c>
      <c r="CT7" s="24" t="s">
        <v>102</v>
      </c>
      <c r="CU7" s="24">
        <v>42.4</v>
      </c>
      <c r="CV7" s="24">
        <v>42.28</v>
      </c>
      <c r="CW7" s="24">
        <v>42.57</v>
      </c>
      <c r="CX7" s="24" t="s">
        <v>102</v>
      </c>
      <c r="CY7" s="24" t="s">
        <v>102</v>
      </c>
      <c r="CZ7" s="24" t="s">
        <v>102</v>
      </c>
      <c r="DA7" s="24">
        <v>90.2</v>
      </c>
      <c r="DB7" s="24">
        <v>90.8</v>
      </c>
      <c r="DC7" s="24" t="s">
        <v>102</v>
      </c>
      <c r="DD7" s="24" t="s">
        <v>102</v>
      </c>
      <c r="DE7" s="24" t="s">
        <v>102</v>
      </c>
      <c r="DF7" s="24">
        <v>84.19</v>
      </c>
      <c r="DG7" s="24">
        <v>84.34</v>
      </c>
      <c r="DH7" s="24">
        <v>85.24</v>
      </c>
      <c r="DI7" s="24" t="s">
        <v>102</v>
      </c>
      <c r="DJ7" s="24" t="s">
        <v>102</v>
      </c>
      <c r="DK7" s="24" t="s">
        <v>102</v>
      </c>
      <c r="DL7" s="24">
        <v>3.14</v>
      </c>
      <c r="DM7" s="24">
        <v>6.25</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0.03</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cp:lastModifiedBy>
  <cp:lastPrinted>2023-01-18T06:36:19Z</cp:lastPrinted>
  <dcterms:modified xsi:type="dcterms:W3CDTF">2023-01-19T09:34:46Z</dcterms:modified>
</cp:coreProperties>
</file>