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令和４年度\富山県\富山県市町村支援課\【依頼】公営企業に係る経営比較分析表（令和３年度決算）の分析等について\２　作成及び起案\04氷見市\下水道（法適用）\"/>
    </mc:Choice>
  </mc:AlternateContent>
  <workbookProtection workbookAlgorithmName="SHA-512" workbookHashValue="TMtNVxrsCgh1lpf5wix+yo1MGOuOHeOJUp6Rq+xqDliE9Li5TN6lGrw8Oa+Cs0lR0Gy0j1fN+7m8RCWhZ4OnSg==" workbookSaltValue="1jCaS05VdBMq8gtGVkbgv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<sst xmlns="http://schemas.openxmlformats.org/spreadsheetml/2006/main" count="297" uniqueCount="118">
  <si>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</si>
  <si>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</si>
  <si>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</si>
  <si>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</si>
  <si>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</si>
  <si>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</si>
  <si>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</si>
  <si>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</si>
  <si>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</si>
  <si>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</si>
  <si>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</si>
  <si>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</si>
  <si>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</si>
  <si>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</si>
  <si>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</si>
  <si>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</si>
  <si>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</si>
  <si>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</si>
  <si>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</si>
  <si>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</si>
  <si>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</si>
  <si>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</si>
  <si>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</si>
  <si>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</si>
  <si>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</si>
  <si>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</si>
  <si>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</si>
  <si>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</si>
  <si>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</si>
  <si>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</si>
  <si>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</si>
  <si>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</si>
  <si>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</si>
  <si>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</si>
  <si>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</si>
  <si>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</si>
  <si>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</si>
  <si>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</si>
  <si>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</si>
  <si>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</si>
  <si>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</si>
  <si>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</si>
  <si>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</si>
  <si>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</si>
  <si>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</si>
  <si>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</si>
  <si>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</si>
  <si>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</si>
  <si>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</si>
  <si>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</si>
  <si>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</si>
  <si>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</si>
  <si>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</si>
  <si>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</si>
  <si>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</si>
  <si>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</si>
  <si>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</si>
  <si>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</si>
  <si>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</si>
  <si>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</si>
  <si>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</si>
  <si>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</si>
  <si>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</si>
  <si>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</si>
  <si>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</si>
  <si>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</si>
  <si>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</si>
  <si>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</si>
  <si>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</si>
  <si>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</si>
  <si>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</si>
  <si>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</si>
  <si>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</si>
  <si>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</si>
  <si>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</si>
  <si>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</si>
  <si>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</si>
  <si>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</si>
  <si>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</si>
  <si>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</si>
  <si>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</si>
  <si>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</si>
  <si>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</si>
  <si>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</si>
  <si>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</si>
  <si>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</si>
  <si>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</si>
  <si>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</si>
  <si>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</si>
  <si>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</si>
  <si>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</si>
  <si>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</si>
  <si>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</si>
  <si>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</si>
  <si>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</si>
  <si>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</si>
  <si>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氷見市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</si>
  <si>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</si>
  <si>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</si>
  <si>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</si>
  <si>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</si>
  <si>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</si>
  <si>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</si>
  <si>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</si>
  <si>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</si>
  <si>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</si>
  <si>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</si>
  <si>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</si>
  <si>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</si>
  <si>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</si>
  <si>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</si>
  <si>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</si>
  <si>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</si>
  <si>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</si>
  <si>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</si>
  <si>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法適用後、２回目の決算のため、有形固定資産減価償却率は低い状況であるが、平成８年に供用開始した施設は老朽化が始まっている。法定耐用年数を超えた管渠はなく、現在のところ老朽管更新は実施していない。
　今後は、策定した最適整備構想に基づいた処理施設の改築に取り組んでいく。</t>
    <rPh sb="37" eb="39">
      <t>ヘイセイ</t>
    </rPh>
    <rPh sb="55" eb="56">
      <t>ハジ</t>
    </rPh>
    <rPh sb="100" eb="102">
      <t>コンゴ</t>
    </rPh>
    <rPh sb="104" eb="106">
      <t>サクテイ</t>
    </rPh>
    <rPh sb="108" eb="110">
      <t>サイテキ</t>
    </rPh>
    <rPh sb="110" eb="112">
      <t>セイビ</t>
    </rPh>
    <rPh sb="112" eb="114">
      <t>コウソウ</t>
    </rPh>
    <rPh sb="115" eb="116">
      <t>モト</t>
    </rPh>
    <rPh sb="119" eb="121">
      <t>ショリ</t>
    </rPh>
    <rPh sb="121" eb="123">
      <t>シセツ</t>
    </rPh>
    <rPh sb="124" eb="126">
      <t>カイチク</t>
    </rPh>
    <rPh sb="127" eb="128">
      <t>ト</t>
    </rPh>
    <rPh sb="129" eb="130">
      <t>ク</t>
    </rPh>
    <phoneticPr fontId="4"/>
  </si>
  <si>
    <t>　経常収支比率は１００％を超えており、累積欠損金も発生していない。しかしながら、この結果は一般会計からの繰入金に依存するところが大きい。経営の健全性の確保のためには、水洗化率の向上等による収益の確保や、一層の経費の縮減に取り組む必要がある。
　流動比率は使用料収入に対して企業債元金償還額が大きく、全国・類似団体平均と比較して、依然として大きく下回っている。企業債残高対事業規模比率については、新たな施設や管渠の整備がほぼ終了していることから減少傾向にある。使用料収入が減少傾向にあることや、施設の更新等に係る費用が今後さらに見込まれることを考慮して、引き続き、計画的な施設更新を実施していく必要がある。
　施設利用率は全国・類似団体平均を下回っており、今後も人口減少による更なる低下が予想される。利用率の算定にあたっては、晴天時の水量を基準に算定されているが、富山県は、年間雨日数が全国上位と多くなっていることや、冬季は多くの降雪があることから、平均に比べると低くなる傾向にある。</t>
    <rPh sb="42" eb="44">
      <t>ケッカ</t>
    </rPh>
    <rPh sb="56" eb="58">
      <t>イゾン</t>
    </rPh>
    <rPh sb="64" eb="65">
      <t>オオ</t>
    </rPh>
    <rPh sb="127" eb="130">
      <t>シヨウリョウ</t>
    </rPh>
    <rPh sb="130" eb="132">
      <t>シュウニュウ</t>
    </rPh>
    <rPh sb="133" eb="134">
      <t>タイ</t>
    </rPh>
    <rPh sb="136" eb="138">
      <t>キギョウ</t>
    </rPh>
    <rPh sb="138" eb="139">
      <t>サイ</t>
    </rPh>
    <rPh sb="139" eb="141">
      <t>ガンキン</t>
    </rPh>
    <rPh sb="141" eb="143">
      <t>ショウカン</t>
    </rPh>
    <rPh sb="143" eb="144">
      <t>ガク</t>
    </rPh>
    <rPh sb="145" eb="146">
      <t>オオ</t>
    </rPh>
    <phoneticPr fontId="4"/>
  </si>
  <si>
    <t>　経常収支比率が１００％を超えているものの、この結果は一般会計からの繰入金に依存するところが大きい。企業債元金償還額が大きく、流動比率は、依然として全国・類似団体平均を下回っている。人口減少等による使用料収入の減少や、電気料高騰による動力費の増、施設の老朽化に伴う更新費用の増など、経営環境は厳しさを増している。
　このような状況の中、現在、処理場に係る経費や施設更新費用等の削減を目指し、白川地区の公共下水道への接続のための整備を実施している。
　経営状況や財政状況を把握し、適正な料金水準の検討等を行い、一般会計からの繰入金に依存しない
安定的な経営基盤の確立に向けた取り組みを進める必要がある。
　平成２９年３月に策定した経営戦略については、現在、見直しを進めている。</t>
    <rPh sb="50" eb="52">
      <t>キギョウ</t>
    </rPh>
    <rPh sb="52" eb="53">
      <t>サイ</t>
    </rPh>
    <rPh sb="53" eb="55">
      <t>ガンキン</t>
    </rPh>
    <rPh sb="55" eb="57">
      <t>ショウカン</t>
    </rPh>
    <rPh sb="57" eb="58">
      <t>ガク</t>
    </rPh>
    <rPh sb="59" eb="60">
      <t>オオ</t>
    </rPh>
    <rPh sb="63" eb="65">
      <t>リュウドウ</t>
    </rPh>
    <rPh sb="65" eb="67">
      <t>ヒリツ</t>
    </rPh>
    <rPh sb="168" eb="170">
      <t>ゲンザイ</t>
    </rPh>
    <rPh sb="171" eb="174">
      <t>ショリジョウ</t>
    </rPh>
    <rPh sb="175" eb="176">
      <t>カカ</t>
    </rPh>
    <rPh sb="177" eb="179">
      <t>ケイヒ</t>
    </rPh>
    <rPh sb="180" eb="182">
      <t>シセツ</t>
    </rPh>
    <rPh sb="182" eb="184">
      <t>コウシン</t>
    </rPh>
    <rPh sb="184" eb="186">
      <t>ヒヨウ</t>
    </rPh>
    <rPh sb="186" eb="187">
      <t>ナド</t>
    </rPh>
    <rPh sb="188" eb="190">
      <t>サクゲン</t>
    </rPh>
    <rPh sb="191" eb="193">
      <t>メザ</t>
    </rPh>
    <rPh sb="195" eb="197">
      <t>シラカワ</t>
    </rPh>
    <rPh sb="197" eb="199">
      <t>チク</t>
    </rPh>
    <rPh sb="200" eb="202">
      <t>コウキョウ</t>
    </rPh>
    <rPh sb="202" eb="205">
      <t>ゲスイドウ</t>
    </rPh>
    <rPh sb="207" eb="209">
      <t>セツゾク</t>
    </rPh>
    <rPh sb="213" eb="215">
      <t>セイビ</t>
    </rPh>
    <rPh sb="216" eb="218">
      <t>ジッシ</t>
    </rPh>
    <rPh sb="271" eb="273">
      <t>アンテイ</t>
    </rPh>
    <rPh sb="273" eb="274">
      <t>テキ</t>
    </rPh>
    <rPh sb="275" eb="277">
      <t>ケイエイ</t>
    </rPh>
    <rPh sb="277" eb="279">
      <t>キバン</t>
    </rPh>
    <rPh sb="280" eb="282">
      <t>カクリツ</t>
    </rPh>
    <rPh sb="283" eb="284">
      <t>ム</t>
    </rPh>
    <rPh sb="286" eb="287">
      <t>ト</t>
    </rPh>
    <rPh sb="288" eb="289">
      <t>ク</t>
    </rPh>
    <rPh sb="291" eb="292">
      <t>スス</t>
    </rPh>
    <rPh sb="294" eb="29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</si>
</sst>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C74-4645-8CEB-F56520066C6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7C74-4645-8CEB-F56520066C6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40</c:v>
                </c:pt>
                <c:pt idx="4">
                  <c:v>38.28</c:v>
                </c:pt>
              </c:numCache>
            </c:numRef>
          </c:val>
          <c:extLst>
            <c:ext xmlns:c16="http://schemas.microsoft.com/office/drawing/2014/chart" uri="{C3380CC4-5D6E-409C-BE32-E72D297353CC}">
              <c16:uniqueId val="{00000000-9E36-43BE-899E-95EE464ABA8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9E36-43BE-899E-95EE464ABA8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89.39</c:v>
                </c:pt>
                <c:pt idx="4">
                  <c:v>89.76</c:v>
                </c:pt>
              </c:numCache>
            </c:numRef>
          </c:val>
          <c:extLst>
            <c:ext xmlns:c16="http://schemas.microsoft.com/office/drawing/2014/chart" uri="{C3380CC4-5D6E-409C-BE32-E72D297353CC}">
              <c16:uniqueId val="{00000000-428B-4F00-B4B6-49BF5243077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428B-4F00-B4B6-49BF5243077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101.37</c:v>
                </c:pt>
                <c:pt idx="4">
                  <c:v>100.16</c:v>
                </c:pt>
              </c:numCache>
            </c:numRef>
          </c:val>
          <c:extLst>
            <c:ext xmlns:c16="http://schemas.microsoft.com/office/drawing/2014/chart" uri="{C3380CC4-5D6E-409C-BE32-E72D297353CC}">
              <c16:uniqueId val="{00000000-787B-4939-BB33-68BC5712365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787B-4939-BB33-68BC5712365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3.32</c:v>
                </c:pt>
                <c:pt idx="4">
                  <c:v>6.63</c:v>
                </c:pt>
              </c:numCache>
            </c:numRef>
          </c:val>
          <c:extLst>
            <c:ext xmlns:c16="http://schemas.microsoft.com/office/drawing/2014/chart" uri="{C3380CC4-5D6E-409C-BE32-E72D297353CC}">
              <c16:uniqueId val="{00000000-DDC2-40FF-875B-C7982C8A8E0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DDC2-40FF-875B-C7982C8A8E0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801-4F56-A08C-1988BEEC325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6801-4F56-A08C-1988BEEC325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B7F-4652-A88E-5C992C6B162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3B7F-4652-A88E-5C992C6B162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15.51</c:v>
                </c:pt>
                <c:pt idx="4">
                  <c:v>8.4499999999999993</c:v>
                </c:pt>
              </c:numCache>
            </c:numRef>
          </c:val>
          <c:extLst>
            <c:ext xmlns:c16="http://schemas.microsoft.com/office/drawing/2014/chart" uri="{C3380CC4-5D6E-409C-BE32-E72D297353CC}">
              <c16:uniqueId val="{00000000-A109-4D67-9E28-B5FF917E294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A109-4D67-9E28-B5FF917E294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578.42999999999995</c:v>
                </c:pt>
                <c:pt idx="4">
                  <c:v>472.95</c:v>
                </c:pt>
              </c:numCache>
            </c:numRef>
          </c:val>
          <c:extLst>
            <c:ext xmlns:c16="http://schemas.microsoft.com/office/drawing/2014/chart" uri="{C3380CC4-5D6E-409C-BE32-E72D297353CC}">
              <c16:uniqueId val="{00000000-D805-4563-816B-B27B6F0FE3F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D805-4563-816B-B27B6F0FE3F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103.05</c:v>
                </c:pt>
                <c:pt idx="4">
                  <c:v>99.02</c:v>
                </c:pt>
              </c:numCache>
            </c:numRef>
          </c:val>
          <c:extLst>
            <c:ext xmlns:c16="http://schemas.microsoft.com/office/drawing/2014/chart" uri="{C3380CC4-5D6E-409C-BE32-E72D297353CC}">
              <c16:uniqueId val="{00000000-ADB0-4F2A-8F29-8AC7E0D7C9C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ADB0-4F2A-8F29-8AC7E0D7C9C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149.76</c:v>
                </c:pt>
                <c:pt idx="4">
                  <c:v>156.03</c:v>
                </c:pt>
              </c:numCache>
            </c:numRef>
          </c:val>
          <c:extLst>
            <c:ext xmlns:c16="http://schemas.microsoft.com/office/drawing/2014/chart" uri="{C3380CC4-5D6E-409C-BE32-E72D297353CC}">
              <c16:uniqueId val="{00000000-9738-471E-B9E7-FEF5F422269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9738-471E-B9E7-FEF5F422269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6" zoomScaleNormal="100" workbookViewId="0">
      <selection activeCell="CN73" sqref="CN7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富山県　氷見市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44906</v>
      </c>
      <c r="AM8" s="42"/>
      <c r="AN8" s="42"/>
      <c r="AO8" s="42"/>
      <c r="AP8" s="42"/>
      <c r="AQ8" s="42"/>
      <c r="AR8" s="42"/>
      <c r="AS8" s="42"/>
      <c r="AT8" s="35">
        <f>データ!T6</f>
        <v>230.54</v>
      </c>
      <c r="AU8" s="35"/>
      <c r="AV8" s="35"/>
      <c r="AW8" s="35"/>
      <c r="AX8" s="35"/>
      <c r="AY8" s="35"/>
      <c r="AZ8" s="35"/>
      <c r="BA8" s="35"/>
      <c r="BB8" s="35">
        <f>データ!U6</f>
        <v>194.79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72.25</v>
      </c>
      <c r="J10" s="35"/>
      <c r="K10" s="35"/>
      <c r="L10" s="35"/>
      <c r="M10" s="35"/>
      <c r="N10" s="35"/>
      <c r="O10" s="35"/>
      <c r="P10" s="35">
        <f>データ!P6</f>
        <v>18.91</v>
      </c>
      <c r="Q10" s="35"/>
      <c r="R10" s="35"/>
      <c r="S10" s="35"/>
      <c r="T10" s="35"/>
      <c r="U10" s="35"/>
      <c r="V10" s="35"/>
      <c r="W10" s="35">
        <f>データ!Q6</f>
        <v>78.59</v>
      </c>
      <c r="X10" s="35"/>
      <c r="Y10" s="35"/>
      <c r="Z10" s="35"/>
      <c r="AA10" s="35"/>
      <c r="AB10" s="35"/>
      <c r="AC10" s="35"/>
      <c r="AD10" s="42">
        <f>データ!R6</f>
        <v>3185</v>
      </c>
      <c r="AE10" s="42"/>
      <c r="AF10" s="42"/>
      <c r="AG10" s="42"/>
      <c r="AH10" s="42"/>
      <c r="AI10" s="42"/>
      <c r="AJ10" s="42"/>
      <c r="AK10" s="2"/>
      <c r="AL10" s="42">
        <f>データ!V6</f>
        <v>8437</v>
      </c>
      <c r="AM10" s="42"/>
      <c r="AN10" s="42"/>
      <c r="AO10" s="42"/>
      <c r="AP10" s="42"/>
      <c r="AQ10" s="42"/>
      <c r="AR10" s="42"/>
      <c r="AS10" s="42"/>
      <c r="AT10" s="35">
        <f>データ!W6</f>
        <v>3.24</v>
      </c>
      <c r="AU10" s="35"/>
      <c r="AV10" s="35"/>
      <c r="AW10" s="35"/>
      <c r="AX10" s="35"/>
      <c r="AY10" s="35"/>
      <c r="AZ10" s="35"/>
      <c r="BA10" s="35"/>
      <c r="BB10" s="35">
        <f>データ!X6</f>
        <v>2604.0100000000002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117</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tNe87QD4Wgx3vAzSeZV7i24QaX+NDVoGNz7OBKWfwGEv9m8c3XXoc29e1vslqwr73Er+ZkZmVvsWsVz3jSNguA==" saltValue="ZtBS45px/UPMEzvCEjQSq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162051</v>
      </c>
      <c r="D6" s="19">
        <f t="shared" si="3"/>
        <v>46</v>
      </c>
      <c r="E6" s="19">
        <f t="shared" si="3"/>
        <v>17</v>
      </c>
      <c r="F6" s="19">
        <f t="shared" si="3"/>
        <v>5</v>
      </c>
      <c r="G6" s="19">
        <f t="shared" si="3"/>
        <v>0</v>
      </c>
      <c r="H6" s="19" t="str">
        <f t="shared" si="3"/>
        <v>富山県　氷見市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72.25</v>
      </c>
      <c r="P6" s="20">
        <f t="shared" si="3"/>
        <v>18.91</v>
      </c>
      <c r="Q6" s="20">
        <f t="shared" si="3"/>
        <v>78.59</v>
      </c>
      <c r="R6" s="20">
        <f t="shared" si="3"/>
        <v>3185</v>
      </c>
      <c r="S6" s="20">
        <f t="shared" si="3"/>
        <v>44906</v>
      </c>
      <c r="T6" s="20">
        <f t="shared" si="3"/>
        <v>230.54</v>
      </c>
      <c r="U6" s="20">
        <f t="shared" si="3"/>
        <v>194.79</v>
      </c>
      <c r="V6" s="20">
        <f t="shared" si="3"/>
        <v>8437</v>
      </c>
      <c r="W6" s="20">
        <f t="shared" si="3"/>
        <v>3.24</v>
      </c>
      <c r="X6" s="20">
        <f t="shared" si="3"/>
        <v>2604.0100000000002</v>
      </c>
      <c r="Y6" s="21" t="str">
        <f>IF(Y7="",NA(),Y7)</f>
        <v>-</v>
      </c>
      <c r="Z6" s="21" t="str">
        <f t="shared" ref="Z6:AH6" si="4">IF(Z7="",NA(),Z7)</f>
        <v>-</v>
      </c>
      <c r="AA6" s="21" t="str">
        <f t="shared" si="4"/>
        <v>-</v>
      </c>
      <c r="AB6" s="21">
        <f t="shared" si="4"/>
        <v>101.37</v>
      </c>
      <c r="AC6" s="21">
        <f t="shared" si="4"/>
        <v>100.16</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15.51</v>
      </c>
      <c r="AY6" s="21">
        <f t="shared" si="6"/>
        <v>8.4499999999999993</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1">
        <f t="shared" si="7"/>
        <v>578.42999999999995</v>
      </c>
      <c r="BJ6" s="21">
        <f t="shared" si="7"/>
        <v>472.95</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103.05</v>
      </c>
      <c r="BU6" s="21">
        <f t="shared" si="8"/>
        <v>99.02</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149.76</v>
      </c>
      <c r="CF6" s="21">
        <f t="shared" si="9"/>
        <v>156.03</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40</v>
      </c>
      <c r="CQ6" s="21">
        <f t="shared" si="10"/>
        <v>38.28</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89.39</v>
      </c>
      <c r="DB6" s="21">
        <f t="shared" si="11"/>
        <v>89.76</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3.32</v>
      </c>
      <c r="DM6" s="21">
        <f t="shared" si="12"/>
        <v>6.63</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162051</v>
      </c>
      <c r="D7" s="23">
        <v>46</v>
      </c>
      <c r="E7" s="23">
        <v>17</v>
      </c>
      <c r="F7" s="23">
        <v>5</v>
      </c>
      <c r="G7" s="23">
        <v>0</v>
      </c>
      <c r="H7" s="23" t="s">
        <v>96</v>
      </c>
      <c r="I7" s="23" t="s">
        <v>97</v>
      </c>
      <c r="J7" s="23" t="s">
        <v>98</v>
      </c>
      <c r="K7" s="23" t="s">
        <v>99</v>
      </c>
      <c r="L7" s="23" t="s">
        <v>100</v>
      </c>
      <c r="M7" s="23" t="s">
        <v>101</v>
      </c>
      <c r="N7" s="24" t="s">
        <v>102</v>
      </c>
      <c r="O7" s="24">
        <v>72.25</v>
      </c>
      <c r="P7" s="24">
        <v>18.91</v>
      </c>
      <c r="Q7" s="24">
        <v>78.59</v>
      </c>
      <c r="R7" s="24">
        <v>3185</v>
      </c>
      <c r="S7" s="24">
        <v>44906</v>
      </c>
      <c r="T7" s="24">
        <v>230.54</v>
      </c>
      <c r="U7" s="24">
        <v>194.79</v>
      </c>
      <c r="V7" s="24">
        <v>8437</v>
      </c>
      <c r="W7" s="24">
        <v>3.24</v>
      </c>
      <c r="X7" s="24">
        <v>2604.0100000000002</v>
      </c>
      <c r="Y7" s="24" t="s">
        <v>102</v>
      </c>
      <c r="Z7" s="24" t="s">
        <v>102</v>
      </c>
      <c r="AA7" s="24" t="s">
        <v>102</v>
      </c>
      <c r="AB7" s="24">
        <v>101.37</v>
      </c>
      <c r="AC7" s="24">
        <v>100.16</v>
      </c>
      <c r="AD7" s="24" t="s">
        <v>102</v>
      </c>
      <c r="AE7" s="24" t="s">
        <v>102</v>
      </c>
      <c r="AF7" s="24" t="s">
        <v>102</v>
      </c>
      <c r="AG7" s="24">
        <v>106.37</v>
      </c>
      <c r="AH7" s="24">
        <v>106.07</v>
      </c>
      <c r="AI7" s="24">
        <v>104.16</v>
      </c>
      <c r="AJ7" s="24" t="s">
        <v>102</v>
      </c>
      <c r="AK7" s="24" t="s">
        <v>102</v>
      </c>
      <c r="AL7" s="24" t="s">
        <v>102</v>
      </c>
      <c r="AM7" s="24">
        <v>0</v>
      </c>
      <c r="AN7" s="24">
        <v>0</v>
      </c>
      <c r="AO7" s="24" t="s">
        <v>102</v>
      </c>
      <c r="AP7" s="24" t="s">
        <v>102</v>
      </c>
      <c r="AQ7" s="24" t="s">
        <v>102</v>
      </c>
      <c r="AR7" s="24">
        <v>139.02000000000001</v>
      </c>
      <c r="AS7" s="24">
        <v>132.04</v>
      </c>
      <c r="AT7" s="24">
        <v>128.22999999999999</v>
      </c>
      <c r="AU7" s="24" t="s">
        <v>102</v>
      </c>
      <c r="AV7" s="24" t="s">
        <v>102</v>
      </c>
      <c r="AW7" s="24" t="s">
        <v>102</v>
      </c>
      <c r="AX7" s="24">
        <v>15.51</v>
      </c>
      <c r="AY7" s="24">
        <v>8.4499999999999993</v>
      </c>
      <c r="AZ7" s="24" t="s">
        <v>102</v>
      </c>
      <c r="BA7" s="24" t="s">
        <v>102</v>
      </c>
      <c r="BB7" s="24" t="s">
        <v>102</v>
      </c>
      <c r="BC7" s="24">
        <v>29.13</v>
      </c>
      <c r="BD7" s="24">
        <v>35.69</v>
      </c>
      <c r="BE7" s="24">
        <v>34.770000000000003</v>
      </c>
      <c r="BF7" s="24" t="s">
        <v>102</v>
      </c>
      <c r="BG7" s="24" t="s">
        <v>102</v>
      </c>
      <c r="BH7" s="24" t="s">
        <v>102</v>
      </c>
      <c r="BI7" s="24">
        <v>578.42999999999995</v>
      </c>
      <c r="BJ7" s="24">
        <v>472.95</v>
      </c>
      <c r="BK7" s="24" t="s">
        <v>102</v>
      </c>
      <c r="BL7" s="24" t="s">
        <v>102</v>
      </c>
      <c r="BM7" s="24" t="s">
        <v>102</v>
      </c>
      <c r="BN7" s="24">
        <v>867.83</v>
      </c>
      <c r="BO7" s="24">
        <v>791.76</v>
      </c>
      <c r="BP7" s="24">
        <v>786.37</v>
      </c>
      <c r="BQ7" s="24" t="s">
        <v>102</v>
      </c>
      <c r="BR7" s="24" t="s">
        <v>102</v>
      </c>
      <c r="BS7" s="24" t="s">
        <v>102</v>
      </c>
      <c r="BT7" s="24">
        <v>103.05</v>
      </c>
      <c r="BU7" s="24">
        <v>99.02</v>
      </c>
      <c r="BV7" s="24" t="s">
        <v>102</v>
      </c>
      <c r="BW7" s="24" t="s">
        <v>102</v>
      </c>
      <c r="BX7" s="24" t="s">
        <v>102</v>
      </c>
      <c r="BY7" s="24">
        <v>57.08</v>
      </c>
      <c r="BZ7" s="24">
        <v>56.26</v>
      </c>
      <c r="CA7" s="24">
        <v>60.65</v>
      </c>
      <c r="CB7" s="24" t="s">
        <v>102</v>
      </c>
      <c r="CC7" s="24" t="s">
        <v>102</v>
      </c>
      <c r="CD7" s="24" t="s">
        <v>102</v>
      </c>
      <c r="CE7" s="24">
        <v>149.76</v>
      </c>
      <c r="CF7" s="24">
        <v>156.03</v>
      </c>
      <c r="CG7" s="24" t="s">
        <v>102</v>
      </c>
      <c r="CH7" s="24" t="s">
        <v>102</v>
      </c>
      <c r="CI7" s="24" t="s">
        <v>102</v>
      </c>
      <c r="CJ7" s="24">
        <v>274.99</v>
      </c>
      <c r="CK7" s="24">
        <v>282.08999999999997</v>
      </c>
      <c r="CL7" s="24">
        <v>256.97000000000003</v>
      </c>
      <c r="CM7" s="24" t="s">
        <v>102</v>
      </c>
      <c r="CN7" s="24" t="s">
        <v>102</v>
      </c>
      <c r="CO7" s="24" t="s">
        <v>102</v>
      </c>
      <c r="CP7" s="24">
        <v>40</v>
      </c>
      <c r="CQ7" s="24">
        <v>38.28</v>
      </c>
      <c r="CR7" s="24" t="s">
        <v>102</v>
      </c>
      <c r="CS7" s="24" t="s">
        <v>102</v>
      </c>
      <c r="CT7" s="24" t="s">
        <v>102</v>
      </c>
      <c r="CU7" s="24">
        <v>54.83</v>
      </c>
      <c r="CV7" s="24">
        <v>66.53</v>
      </c>
      <c r="CW7" s="24">
        <v>61.14</v>
      </c>
      <c r="CX7" s="24" t="s">
        <v>102</v>
      </c>
      <c r="CY7" s="24" t="s">
        <v>102</v>
      </c>
      <c r="CZ7" s="24" t="s">
        <v>102</v>
      </c>
      <c r="DA7" s="24">
        <v>89.39</v>
      </c>
      <c r="DB7" s="24">
        <v>89.76</v>
      </c>
      <c r="DC7" s="24" t="s">
        <v>102</v>
      </c>
      <c r="DD7" s="24" t="s">
        <v>102</v>
      </c>
      <c r="DE7" s="24" t="s">
        <v>102</v>
      </c>
      <c r="DF7" s="24">
        <v>84.7</v>
      </c>
      <c r="DG7" s="24">
        <v>84.67</v>
      </c>
      <c r="DH7" s="24">
        <v>86.91</v>
      </c>
      <c r="DI7" s="24" t="s">
        <v>102</v>
      </c>
      <c r="DJ7" s="24" t="s">
        <v>102</v>
      </c>
      <c r="DK7" s="24" t="s">
        <v>102</v>
      </c>
      <c r="DL7" s="24">
        <v>3.32</v>
      </c>
      <c r="DM7" s="24">
        <v>6.63</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cp:lastModifiedBy>
  <cp:lastPrinted>2023-01-18T06:36:36Z</cp:lastPrinted>
  <dcterms:modified xsi:type="dcterms:W3CDTF">2023-01-19T09:35:58Z</dcterms:modified>
</cp:coreProperties>
</file>