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令和４年度\富山県\富山県市町村支援課\【依頼】公営企業に係る経営比較分析表（令和３年度決算）の分析等について\２　作成及び起案\04氷見市\下水道（法適用）\"/>
    </mc:Choice>
  </mc:AlternateContent>
  <workbookProtection workbookAlgorithmName="SHA-512" workbookHashValue="7rfAxaioH0WSntjuJ//7mDxJSqyi+wnKUaYVKYDtQc5MeQwP7ztc0TJqnYhpkNohRU7c3SV030qPvgHvJEBN+Q==" workbookSaltValue="Q+Hs3Q8smMVkfZiTh/YSVA=="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S6" i="5"/>
  <c r="AL8" i="4" s="1"/>
  <c r="R6" i="5"/>
  <c r="Q6" i="5"/>
  <c r="W10" i="4" s="1"/>
  <c r="P6" i="5"/>
  <c r="O6" i="5"/>
  <c r="I10" i="4" s="1"/>
  <c r="N6" i="5"/>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D10" i="4"/>
  <c r="P10" i="4"/>
  <c r="B10" i="4"/>
  <c r="AT8" i="4"/>
  <c r="W8" i="4"/>
  <c r="P8" i="4"/>
  <c r="B6" i="4"/>
</calcChain>
</file>

<file path=xl/sharedStrings.xml><?xml version="1.0" encoding="utf-8"?>
<sst xmlns="http://schemas.openxmlformats.org/spreadsheetml/2006/main" count="299" uniqueCount="117">
  <si>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</si>
  <si>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</si>
  <si>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</si>
  <si>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</si>
  <si>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</si>
  <si>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</si>
  <si>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</si>
  <si>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</si>
  <si>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</si>
  <si>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</si>
  <si>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</si>
  <si>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</si>
  <si>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</si>
  <si>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</si>
  <si>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</si>
  <si>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</si>
  <si>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</si>
  <si>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</si>
  <si>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</si>
  <si>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</si>
  <si>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</si>
  <si>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</si>
  <si>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</si>
  <si>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</si>
  <si>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</si>
  <si>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</si>
  <si>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</si>
  <si>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</si>
  <si>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</si>
  <si>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</si>
  <si>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</si>
  <si>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</si>
  <si>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</si>
  <si>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</si>
  <si>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</si>
  <si>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</si>
  <si>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</si>
  <si>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</si>
  <si>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</si>
  <si>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</si>
  <si>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</si>
  <si>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</si>
  <si>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</si>
  <si>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</si>
  <si>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</si>
  <si>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</si>
  <si>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</si>
  <si>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</si>
  <si>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</si>
  <si>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</si>
  <si>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</si>
  <si>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</si>
  <si>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</si>
  <si>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</si>
  <si>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</si>
  <si>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</si>
  <si>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</si>
  <si>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</si>
  <si>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</si>
  <si>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</si>
  <si>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</si>
  <si>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</si>
  <si>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</si>
  <si>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</si>
  <si>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</si>
  <si>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</si>
  <si>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</si>
  <si>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</si>
  <si>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</si>
  <si>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</si>
  <si>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</si>
  <si>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</si>
  <si>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</si>
  <si>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</si>
  <si>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</si>
  <si>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</si>
  <si>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</si>
  <si>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</si>
  <si>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</si>
  <si>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</si>
  <si>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</si>
  <si>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</si>
  <si>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</si>
  <si>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</si>
  <si>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</si>
  <si>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</si>
  <si>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</si>
  <si>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</si>
  <si>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</si>
  <si>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</si>
  <si>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</si>
  <si>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</si>
  <si>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</si>
  <si>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</si>
  <si>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</si>
  <si>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</si>
  <si>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富山県　氷見市</t>
  </si>
  <si>
    <t>法適用</t>
  </si>
  <si>
    <t>下水道事業</t>
  </si>
  <si>
    <t>漁業集落排水</t>
  </si>
  <si>
    <t>H2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</si>
  <si>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</si>
  <si>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</si>
  <si>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</si>
  <si>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</si>
  <si>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</si>
  <si>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</si>
  <si>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</si>
  <si>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</si>
  <si>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</si>
  <si>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</si>
  <si>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</si>
  <si>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</si>
  <si>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</si>
  <si>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経常収支比率が１００％を超えているものの、この結果は一般会計からの繰入金に依存するところが大きい。企業債元金償還額が大きく、流動比率は、依然として全国・類似団体平均を下回っている。人口減少等による使用料収入の減少や、電気料高騰による動力費の増、施設の老朽化に伴う更新費用の増など、経営環境は厳しさを増している。
　このような状況の中、経営状況や財政状況を把握し、適正な料金水準の検討等を行い、一般会計からの繰入金に依存しない安定的な経営基盤の確立に向けた取り組みを進める必要がある。
　平成２９年３月に策定した経営戦略については、現在、見直しを進めている。</t>
    <rPh sb="163" eb="165">
      <t>ジョウキョウ</t>
    </rPh>
    <rPh sb="166" eb="167">
      <t>ナカ</t>
    </rPh>
    <phoneticPr fontId="4"/>
  </si>
  <si>
    <t>　経常収支比率は１００％を超えており、累積欠損金も発生していない。しかしながら、この結果は一般会計からの繰入金に依存するところが大きい。経営の健全性の確保のためには、水洗化率の向上等による収益の確保や、一層の経費の縮減に取り組む必要がある。
　流動比率は使用料収入に対して企業債元金償還額が大きく、全国・類似団体平均と比較して、依然として大きく下回っている。企業債残高対事業規模比率については、新たな施設や管渠の整備がほぼ終了していることから減少傾向にある。使用料収入が減少傾向にあることや、施設の更新等に係る費用が今後さらに見込まれることを考慮して、引き続き、計画的な施設更新を実施していく必要がある。
　施設利用率の当該値は計上されていないが、漁業集落排水事業には単独の処理場がなく、公共下水道へ接続しているためである。</t>
    <rPh sb="56" eb="58">
      <t>イゾン</t>
    </rPh>
    <rPh sb="310" eb="312">
      <t>トウガイ</t>
    </rPh>
    <rPh sb="312" eb="313">
      <t>アタイ</t>
    </rPh>
    <rPh sb="314" eb="316">
      <t>ケイジョウ</t>
    </rPh>
    <rPh sb="324" eb="326">
      <t>ギョギョウ</t>
    </rPh>
    <rPh sb="326" eb="328">
      <t>シュウラク</t>
    </rPh>
    <rPh sb="328" eb="330">
      <t>ハイスイ</t>
    </rPh>
    <rPh sb="330" eb="332">
      <t>ジギョウ</t>
    </rPh>
    <rPh sb="334" eb="336">
      <t>タンドク</t>
    </rPh>
    <rPh sb="337" eb="340">
      <t>ショリジョウ</t>
    </rPh>
    <rPh sb="344" eb="346">
      <t>コウキョウ</t>
    </rPh>
    <rPh sb="346" eb="349">
      <t>ゲスイドウ</t>
    </rPh>
    <rPh sb="350" eb="352">
      <t>セツゾク</t>
    </rPh>
    <phoneticPr fontId="4"/>
  </si>
  <si>
    <t>　法適用後、２回目の決算のため、有形固定資産減価償却率は低い状況であるが、平成９年に供用開始した施設は老朽化が始まっている。法定耐用年数を超えた管渠はなく、現在のところ老朽管更新は実施していない。
　計画的な修繕や改築を実施するため、現在はストックマネジメント計画に基づいた点検・調査に取り組んでいる。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</si>
</sst>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F864-4965-B7F8-A5284D2E3FAB}"/>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1.6</c:v>
                </c:pt>
                <c:pt idx="4">
                  <c:v>0.01</c:v>
                </c:pt>
              </c:numCache>
            </c:numRef>
          </c:val>
          <c:smooth val="0"/>
          <c:extLst>
            <c:ext xmlns:c16="http://schemas.microsoft.com/office/drawing/2014/chart" uri="{C3380CC4-5D6E-409C-BE32-E72D297353CC}">
              <c16:uniqueId val="{00000001-F864-4965-B7F8-A5284D2E3FAB}"/>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202-4FEE-8C17-413ADA651BFB}"/>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30.19</c:v>
                </c:pt>
                <c:pt idx="4">
                  <c:v>28.77</c:v>
                </c:pt>
              </c:numCache>
            </c:numRef>
          </c:val>
          <c:smooth val="0"/>
          <c:extLst>
            <c:ext xmlns:c16="http://schemas.microsoft.com/office/drawing/2014/chart" uri="{C3380CC4-5D6E-409C-BE32-E72D297353CC}">
              <c16:uniqueId val="{00000001-7202-4FEE-8C17-413ADA651BFB}"/>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89.46</c:v>
                </c:pt>
                <c:pt idx="4">
                  <c:v>90.51</c:v>
                </c:pt>
              </c:numCache>
            </c:numRef>
          </c:val>
          <c:extLst>
            <c:ext xmlns:c16="http://schemas.microsoft.com/office/drawing/2014/chart" uri="{C3380CC4-5D6E-409C-BE32-E72D297353CC}">
              <c16:uniqueId val="{00000000-EDB7-4D5A-AD67-049D293BA694}"/>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79.09</c:v>
                </c:pt>
                <c:pt idx="4">
                  <c:v>78.900000000000006</c:v>
                </c:pt>
              </c:numCache>
            </c:numRef>
          </c:val>
          <c:smooth val="0"/>
          <c:extLst>
            <c:ext xmlns:c16="http://schemas.microsoft.com/office/drawing/2014/chart" uri="{C3380CC4-5D6E-409C-BE32-E72D297353CC}">
              <c16:uniqueId val="{00000001-EDB7-4D5A-AD67-049D293BA694}"/>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101.42</c:v>
                </c:pt>
                <c:pt idx="4">
                  <c:v>100.15</c:v>
                </c:pt>
              </c:numCache>
            </c:numRef>
          </c:val>
          <c:extLst>
            <c:ext xmlns:c16="http://schemas.microsoft.com/office/drawing/2014/chart" uri="{C3380CC4-5D6E-409C-BE32-E72D297353CC}">
              <c16:uniqueId val="{00000000-C635-4521-948B-45C590ADB4FC}"/>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101.18</c:v>
                </c:pt>
                <c:pt idx="4">
                  <c:v>99.89</c:v>
                </c:pt>
              </c:numCache>
            </c:numRef>
          </c:val>
          <c:smooth val="0"/>
          <c:extLst>
            <c:ext xmlns:c16="http://schemas.microsoft.com/office/drawing/2014/chart" uri="{C3380CC4-5D6E-409C-BE32-E72D297353CC}">
              <c16:uniqueId val="{00000001-C635-4521-948B-45C590ADB4FC}"/>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3.46</c:v>
                </c:pt>
                <c:pt idx="4">
                  <c:v>6.91</c:v>
                </c:pt>
              </c:numCache>
            </c:numRef>
          </c:val>
          <c:extLst>
            <c:ext xmlns:c16="http://schemas.microsoft.com/office/drawing/2014/chart" uri="{C3380CC4-5D6E-409C-BE32-E72D297353CC}">
              <c16:uniqueId val="{00000000-427F-4F16-AF39-706283ED2C16}"/>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20.14</c:v>
                </c:pt>
                <c:pt idx="4">
                  <c:v>23.17</c:v>
                </c:pt>
              </c:numCache>
            </c:numRef>
          </c:val>
          <c:smooth val="0"/>
          <c:extLst>
            <c:ext xmlns:c16="http://schemas.microsoft.com/office/drawing/2014/chart" uri="{C3380CC4-5D6E-409C-BE32-E72D297353CC}">
              <c16:uniqueId val="{00000001-427F-4F16-AF39-706283ED2C16}"/>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363B-48B2-B1B5-7395B6891C9C}"/>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
                  <c:v>0</c:v>
                </c:pt>
                <c:pt idx="4" formatCode="#,##0.00;&quot;△&quot;#,##0.00">
                  <c:v>0</c:v>
                </c:pt>
              </c:numCache>
            </c:numRef>
          </c:val>
          <c:smooth val="0"/>
          <c:extLst>
            <c:ext xmlns:c16="http://schemas.microsoft.com/office/drawing/2014/chart" uri="{C3380CC4-5D6E-409C-BE32-E72D297353CC}">
              <c16:uniqueId val="{00000001-363B-48B2-B1B5-7395B6891C9C}"/>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A9F1-421A-BAE6-F72EB3A0C1FA}"/>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140.63</c:v>
                </c:pt>
                <c:pt idx="4">
                  <c:v>163.84</c:v>
                </c:pt>
              </c:numCache>
            </c:numRef>
          </c:val>
          <c:smooth val="0"/>
          <c:extLst>
            <c:ext xmlns:c16="http://schemas.microsoft.com/office/drawing/2014/chart" uri="{C3380CC4-5D6E-409C-BE32-E72D297353CC}">
              <c16:uniqueId val="{00000001-A9F1-421A-BAE6-F72EB3A0C1FA}"/>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16.690000000000001</c:v>
                </c:pt>
                <c:pt idx="4">
                  <c:v>9.42</c:v>
                </c:pt>
              </c:numCache>
            </c:numRef>
          </c:val>
          <c:extLst>
            <c:ext xmlns:c16="http://schemas.microsoft.com/office/drawing/2014/chart" uri="{C3380CC4-5D6E-409C-BE32-E72D297353CC}">
              <c16:uniqueId val="{00000000-4831-427C-A219-635F6D314019}"/>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56.53</c:v>
                </c:pt>
                <c:pt idx="4">
                  <c:v>59.66</c:v>
                </c:pt>
              </c:numCache>
            </c:numRef>
          </c:val>
          <c:smooth val="0"/>
          <c:extLst>
            <c:ext xmlns:c16="http://schemas.microsoft.com/office/drawing/2014/chart" uri="{C3380CC4-5D6E-409C-BE32-E72D297353CC}">
              <c16:uniqueId val="{00000001-4831-427C-A219-635F6D314019}"/>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505.58</c:v>
                </c:pt>
                <c:pt idx="4">
                  <c:v>418.28</c:v>
                </c:pt>
              </c:numCache>
            </c:numRef>
          </c:val>
          <c:extLst>
            <c:ext xmlns:c16="http://schemas.microsoft.com/office/drawing/2014/chart" uri="{C3380CC4-5D6E-409C-BE32-E72D297353CC}">
              <c16:uniqueId val="{00000000-D7CD-412D-A8CF-46222B4BFFE9}"/>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1095.52</c:v>
                </c:pt>
                <c:pt idx="4">
                  <c:v>1056.55</c:v>
                </c:pt>
              </c:numCache>
            </c:numRef>
          </c:val>
          <c:smooth val="0"/>
          <c:extLst>
            <c:ext xmlns:c16="http://schemas.microsoft.com/office/drawing/2014/chart" uri="{C3380CC4-5D6E-409C-BE32-E72D297353CC}">
              <c16:uniqueId val="{00000001-D7CD-412D-A8CF-46222B4BFFE9}"/>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100.91</c:v>
                </c:pt>
                <c:pt idx="4">
                  <c:v>97.84</c:v>
                </c:pt>
              </c:numCache>
            </c:numRef>
          </c:val>
          <c:extLst>
            <c:ext xmlns:c16="http://schemas.microsoft.com/office/drawing/2014/chart" uri="{C3380CC4-5D6E-409C-BE32-E72D297353CC}">
              <c16:uniqueId val="{00000000-280C-4022-9DDD-84FECE5C7E9A}"/>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39.64</c:v>
                </c:pt>
                <c:pt idx="4">
                  <c:v>40</c:v>
                </c:pt>
              </c:numCache>
            </c:numRef>
          </c:val>
          <c:smooth val="0"/>
          <c:extLst>
            <c:ext xmlns:c16="http://schemas.microsoft.com/office/drawing/2014/chart" uri="{C3380CC4-5D6E-409C-BE32-E72D297353CC}">
              <c16:uniqueId val="{00000001-280C-4022-9DDD-84FECE5C7E9A}"/>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152.51</c:v>
                </c:pt>
                <c:pt idx="4">
                  <c:v>158.71</c:v>
                </c:pt>
              </c:numCache>
            </c:numRef>
          </c:val>
          <c:extLst>
            <c:ext xmlns:c16="http://schemas.microsoft.com/office/drawing/2014/chart" uri="{C3380CC4-5D6E-409C-BE32-E72D297353CC}">
              <c16:uniqueId val="{00000000-311B-4392-B3EA-F35A86E4781F}"/>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449.72</c:v>
                </c:pt>
                <c:pt idx="4">
                  <c:v>437.27</c:v>
                </c:pt>
              </c:numCache>
            </c:numRef>
          </c:val>
          <c:smooth val="0"/>
          <c:extLst>
            <c:ext xmlns:c16="http://schemas.microsoft.com/office/drawing/2014/chart" uri="{C3380CC4-5D6E-409C-BE32-E72D297353CC}">
              <c16:uniqueId val="{00000001-311B-4392-B3EA-F35A86E4781F}"/>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【80.63】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【392.85】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H16" zoomScale="90" zoomScaleNormal="9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富山県　氷見市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漁業集落排水</v>
      </c>
      <c r="Q8" s="40"/>
      <c r="R8" s="40"/>
      <c r="S8" s="40"/>
      <c r="T8" s="40"/>
      <c r="U8" s="40"/>
      <c r="V8" s="40"/>
      <c r="W8" s="40" t="str">
        <f>データ!L6</f>
        <v>H2</v>
      </c>
      <c r="X8" s="40"/>
      <c r="Y8" s="40"/>
      <c r="Z8" s="40"/>
      <c r="AA8" s="40"/>
      <c r="AB8" s="40"/>
      <c r="AC8" s="40"/>
      <c r="AD8" s="41" t="str">
        <f>データ!$M$6</f>
        <v>非設置</v>
      </c>
      <c r="AE8" s="41"/>
      <c r="AF8" s="41"/>
      <c r="AG8" s="41"/>
      <c r="AH8" s="41"/>
      <c r="AI8" s="41"/>
      <c r="AJ8" s="41"/>
      <c r="AK8" s="3"/>
      <c r="AL8" s="42">
        <f>データ!S6</f>
        <v>44906</v>
      </c>
      <c r="AM8" s="42"/>
      <c r="AN8" s="42"/>
      <c r="AO8" s="42"/>
      <c r="AP8" s="42"/>
      <c r="AQ8" s="42"/>
      <c r="AR8" s="42"/>
      <c r="AS8" s="42"/>
      <c r="AT8" s="35">
        <f>データ!T6</f>
        <v>230.54</v>
      </c>
      <c r="AU8" s="35"/>
      <c r="AV8" s="35"/>
      <c r="AW8" s="35"/>
      <c r="AX8" s="35"/>
      <c r="AY8" s="35"/>
      <c r="AZ8" s="35"/>
      <c r="BA8" s="35"/>
      <c r="BB8" s="35">
        <f>データ!U6</f>
        <v>194.79</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68.48</v>
      </c>
      <c r="J10" s="35"/>
      <c r="K10" s="35"/>
      <c r="L10" s="35"/>
      <c r="M10" s="35"/>
      <c r="N10" s="35"/>
      <c r="O10" s="35"/>
      <c r="P10" s="35">
        <f>データ!P6</f>
        <v>3.05</v>
      </c>
      <c r="Q10" s="35"/>
      <c r="R10" s="35"/>
      <c r="S10" s="35"/>
      <c r="T10" s="35"/>
      <c r="U10" s="35"/>
      <c r="V10" s="35"/>
      <c r="W10" s="35">
        <f>データ!Q6</f>
        <v>88.73</v>
      </c>
      <c r="X10" s="35"/>
      <c r="Y10" s="35"/>
      <c r="Z10" s="35"/>
      <c r="AA10" s="35"/>
      <c r="AB10" s="35"/>
      <c r="AC10" s="35"/>
      <c r="AD10" s="42">
        <f>データ!R6</f>
        <v>3185</v>
      </c>
      <c r="AE10" s="42"/>
      <c r="AF10" s="42"/>
      <c r="AG10" s="42"/>
      <c r="AH10" s="42"/>
      <c r="AI10" s="42"/>
      <c r="AJ10" s="42"/>
      <c r="AK10" s="2"/>
      <c r="AL10" s="42">
        <f>データ!V6</f>
        <v>1360</v>
      </c>
      <c r="AM10" s="42"/>
      <c r="AN10" s="42"/>
      <c r="AO10" s="42"/>
      <c r="AP10" s="42"/>
      <c r="AQ10" s="42"/>
      <c r="AR10" s="42"/>
      <c r="AS10" s="42"/>
      <c r="AT10" s="35">
        <f>データ!W6</f>
        <v>0.43</v>
      </c>
      <c r="AU10" s="35"/>
      <c r="AV10" s="35"/>
      <c r="AW10" s="35"/>
      <c r="AX10" s="35"/>
      <c r="AY10" s="35"/>
      <c r="AZ10" s="35"/>
      <c r="BA10" s="35"/>
      <c r="BB10" s="35">
        <f>データ!X6</f>
        <v>3162.79</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15">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115</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1" t="s">
        <v>116</v>
      </c>
      <c r="BM47" s="62"/>
      <c r="BN47" s="62"/>
      <c r="BO47" s="62"/>
      <c r="BP47" s="62"/>
      <c r="BQ47" s="62"/>
      <c r="BR47" s="62"/>
      <c r="BS47" s="62"/>
      <c r="BT47" s="62"/>
      <c r="BU47" s="62"/>
      <c r="BV47" s="62"/>
      <c r="BW47" s="62"/>
      <c r="BX47" s="62"/>
      <c r="BY47" s="62"/>
      <c r="BZ47" s="6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1"/>
      <c r="BM48" s="62"/>
      <c r="BN48" s="62"/>
      <c r="BO48" s="62"/>
      <c r="BP48" s="62"/>
      <c r="BQ48" s="62"/>
      <c r="BR48" s="62"/>
      <c r="BS48" s="62"/>
      <c r="BT48" s="62"/>
      <c r="BU48" s="62"/>
      <c r="BV48" s="62"/>
      <c r="BW48" s="62"/>
      <c r="BX48" s="62"/>
      <c r="BY48" s="62"/>
      <c r="BZ48" s="6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1"/>
      <c r="BM49" s="62"/>
      <c r="BN49" s="62"/>
      <c r="BO49" s="62"/>
      <c r="BP49" s="62"/>
      <c r="BQ49" s="62"/>
      <c r="BR49" s="62"/>
      <c r="BS49" s="62"/>
      <c r="BT49" s="62"/>
      <c r="BU49" s="62"/>
      <c r="BV49" s="62"/>
      <c r="BW49" s="62"/>
      <c r="BX49" s="62"/>
      <c r="BY49" s="62"/>
      <c r="BZ49" s="6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1"/>
      <c r="BM50" s="62"/>
      <c r="BN50" s="62"/>
      <c r="BO50" s="62"/>
      <c r="BP50" s="62"/>
      <c r="BQ50" s="62"/>
      <c r="BR50" s="62"/>
      <c r="BS50" s="62"/>
      <c r="BT50" s="62"/>
      <c r="BU50" s="62"/>
      <c r="BV50" s="62"/>
      <c r="BW50" s="62"/>
      <c r="BX50" s="62"/>
      <c r="BY50" s="62"/>
      <c r="BZ50" s="6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1"/>
      <c r="BM51" s="62"/>
      <c r="BN51" s="62"/>
      <c r="BO51" s="62"/>
      <c r="BP51" s="62"/>
      <c r="BQ51" s="62"/>
      <c r="BR51" s="62"/>
      <c r="BS51" s="62"/>
      <c r="BT51" s="62"/>
      <c r="BU51" s="62"/>
      <c r="BV51" s="62"/>
      <c r="BW51" s="62"/>
      <c r="BX51" s="62"/>
      <c r="BY51" s="62"/>
      <c r="BZ51" s="6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1"/>
      <c r="BM52" s="62"/>
      <c r="BN52" s="62"/>
      <c r="BO52" s="62"/>
      <c r="BP52" s="62"/>
      <c r="BQ52" s="62"/>
      <c r="BR52" s="62"/>
      <c r="BS52" s="62"/>
      <c r="BT52" s="62"/>
      <c r="BU52" s="62"/>
      <c r="BV52" s="62"/>
      <c r="BW52" s="62"/>
      <c r="BX52" s="62"/>
      <c r="BY52" s="62"/>
      <c r="BZ52" s="6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1"/>
      <c r="BM53" s="62"/>
      <c r="BN53" s="62"/>
      <c r="BO53" s="62"/>
      <c r="BP53" s="62"/>
      <c r="BQ53" s="62"/>
      <c r="BR53" s="62"/>
      <c r="BS53" s="62"/>
      <c r="BT53" s="62"/>
      <c r="BU53" s="62"/>
      <c r="BV53" s="62"/>
      <c r="BW53" s="62"/>
      <c r="BX53" s="62"/>
      <c r="BY53" s="62"/>
      <c r="BZ53" s="6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1"/>
      <c r="BM54" s="62"/>
      <c r="BN54" s="62"/>
      <c r="BO54" s="62"/>
      <c r="BP54" s="62"/>
      <c r="BQ54" s="62"/>
      <c r="BR54" s="62"/>
      <c r="BS54" s="62"/>
      <c r="BT54" s="62"/>
      <c r="BU54" s="62"/>
      <c r="BV54" s="62"/>
      <c r="BW54" s="62"/>
      <c r="BX54" s="62"/>
      <c r="BY54" s="62"/>
      <c r="BZ54" s="6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1"/>
      <c r="BM55" s="62"/>
      <c r="BN55" s="62"/>
      <c r="BO55" s="62"/>
      <c r="BP55" s="62"/>
      <c r="BQ55" s="62"/>
      <c r="BR55" s="62"/>
      <c r="BS55" s="62"/>
      <c r="BT55" s="62"/>
      <c r="BU55" s="62"/>
      <c r="BV55" s="62"/>
      <c r="BW55" s="62"/>
      <c r="BX55" s="62"/>
      <c r="BY55" s="62"/>
      <c r="BZ55" s="6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1"/>
      <c r="BM56" s="62"/>
      <c r="BN56" s="62"/>
      <c r="BO56" s="62"/>
      <c r="BP56" s="62"/>
      <c r="BQ56" s="62"/>
      <c r="BR56" s="62"/>
      <c r="BS56" s="62"/>
      <c r="BT56" s="62"/>
      <c r="BU56" s="62"/>
      <c r="BV56" s="62"/>
      <c r="BW56" s="62"/>
      <c r="BX56" s="62"/>
      <c r="BY56" s="62"/>
      <c r="BZ56" s="6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1"/>
      <c r="BM57" s="62"/>
      <c r="BN57" s="62"/>
      <c r="BO57" s="62"/>
      <c r="BP57" s="62"/>
      <c r="BQ57" s="62"/>
      <c r="BR57" s="62"/>
      <c r="BS57" s="62"/>
      <c r="BT57" s="62"/>
      <c r="BU57" s="62"/>
      <c r="BV57" s="62"/>
      <c r="BW57" s="62"/>
      <c r="BX57" s="62"/>
      <c r="BY57" s="62"/>
      <c r="BZ57" s="6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1"/>
      <c r="BM58" s="62"/>
      <c r="BN58" s="62"/>
      <c r="BO58" s="62"/>
      <c r="BP58" s="62"/>
      <c r="BQ58" s="62"/>
      <c r="BR58" s="62"/>
      <c r="BS58" s="62"/>
      <c r="BT58" s="62"/>
      <c r="BU58" s="62"/>
      <c r="BV58" s="62"/>
      <c r="BW58" s="62"/>
      <c r="BX58" s="62"/>
      <c r="BY58" s="62"/>
      <c r="BZ58" s="6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1"/>
      <c r="BM59" s="62"/>
      <c r="BN59" s="62"/>
      <c r="BO59" s="62"/>
      <c r="BP59" s="62"/>
      <c r="BQ59" s="62"/>
      <c r="BR59" s="62"/>
      <c r="BS59" s="62"/>
      <c r="BT59" s="62"/>
      <c r="BU59" s="62"/>
      <c r="BV59" s="62"/>
      <c r="BW59" s="62"/>
      <c r="BX59" s="62"/>
      <c r="BY59" s="62"/>
      <c r="BZ59" s="63"/>
    </row>
    <row r="60" spans="1:78" ht="13.5" customHeight="1" x14ac:dyDescent="0.15">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61"/>
      <c r="BM60" s="62"/>
      <c r="BN60" s="62"/>
      <c r="BO60" s="62"/>
      <c r="BP60" s="62"/>
      <c r="BQ60" s="62"/>
      <c r="BR60" s="62"/>
      <c r="BS60" s="62"/>
      <c r="BT60" s="62"/>
      <c r="BU60" s="62"/>
      <c r="BV60" s="62"/>
      <c r="BW60" s="62"/>
      <c r="BX60" s="62"/>
      <c r="BY60" s="62"/>
      <c r="BZ60" s="63"/>
    </row>
    <row r="61" spans="1:78" ht="13.5" customHeight="1" x14ac:dyDescent="0.15">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61"/>
      <c r="BM61" s="62"/>
      <c r="BN61" s="62"/>
      <c r="BO61" s="62"/>
      <c r="BP61" s="62"/>
      <c r="BQ61" s="62"/>
      <c r="BR61" s="62"/>
      <c r="BS61" s="62"/>
      <c r="BT61" s="62"/>
      <c r="BU61" s="62"/>
      <c r="BV61" s="62"/>
      <c r="BW61" s="62"/>
      <c r="BX61" s="62"/>
      <c r="BY61" s="62"/>
      <c r="BZ61" s="6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1"/>
      <c r="BM62" s="62"/>
      <c r="BN62" s="62"/>
      <c r="BO62" s="62"/>
      <c r="BP62" s="62"/>
      <c r="BQ62" s="62"/>
      <c r="BR62" s="62"/>
      <c r="BS62" s="62"/>
      <c r="BT62" s="62"/>
      <c r="BU62" s="62"/>
      <c r="BV62" s="62"/>
      <c r="BW62" s="62"/>
      <c r="BX62" s="62"/>
      <c r="BY62" s="62"/>
      <c r="BZ62" s="6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4"/>
      <c r="BM63" s="65"/>
      <c r="BN63" s="65"/>
      <c r="BO63" s="65"/>
      <c r="BP63" s="65"/>
      <c r="BQ63" s="65"/>
      <c r="BR63" s="65"/>
      <c r="BS63" s="65"/>
      <c r="BT63" s="65"/>
      <c r="BU63" s="65"/>
      <c r="BV63" s="65"/>
      <c r="BW63" s="65"/>
      <c r="BX63" s="65"/>
      <c r="BY63" s="65"/>
      <c r="BZ63" s="6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1" t="s">
        <v>114</v>
      </c>
      <c r="BM66" s="62"/>
      <c r="BN66" s="62"/>
      <c r="BO66" s="62"/>
      <c r="BP66" s="62"/>
      <c r="BQ66" s="62"/>
      <c r="BR66" s="62"/>
      <c r="BS66" s="62"/>
      <c r="BT66" s="62"/>
      <c r="BU66" s="62"/>
      <c r="BV66" s="62"/>
      <c r="BW66" s="62"/>
      <c r="BX66" s="62"/>
      <c r="BY66" s="62"/>
      <c r="BZ66" s="6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1"/>
      <c r="BM67" s="62"/>
      <c r="BN67" s="62"/>
      <c r="BO67" s="62"/>
      <c r="BP67" s="62"/>
      <c r="BQ67" s="62"/>
      <c r="BR67" s="62"/>
      <c r="BS67" s="62"/>
      <c r="BT67" s="62"/>
      <c r="BU67" s="62"/>
      <c r="BV67" s="62"/>
      <c r="BW67" s="62"/>
      <c r="BX67" s="62"/>
      <c r="BY67" s="62"/>
      <c r="BZ67" s="6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1"/>
      <c r="BM68" s="62"/>
      <c r="BN68" s="62"/>
      <c r="BO68" s="62"/>
      <c r="BP68" s="62"/>
      <c r="BQ68" s="62"/>
      <c r="BR68" s="62"/>
      <c r="BS68" s="62"/>
      <c r="BT68" s="62"/>
      <c r="BU68" s="62"/>
      <c r="BV68" s="62"/>
      <c r="BW68" s="62"/>
      <c r="BX68" s="62"/>
      <c r="BY68" s="62"/>
      <c r="BZ68" s="6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1"/>
      <c r="BM69" s="62"/>
      <c r="BN69" s="62"/>
      <c r="BO69" s="62"/>
      <c r="BP69" s="62"/>
      <c r="BQ69" s="62"/>
      <c r="BR69" s="62"/>
      <c r="BS69" s="62"/>
      <c r="BT69" s="62"/>
      <c r="BU69" s="62"/>
      <c r="BV69" s="62"/>
      <c r="BW69" s="62"/>
      <c r="BX69" s="62"/>
      <c r="BY69" s="62"/>
      <c r="BZ69" s="6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1"/>
      <c r="BM70" s="62"/>
      <c r="BN70" s="62"/>
      <c r="BO70" s="62"/>
      <c r="BP70" s="62"/>
      <c r="BQ70" s="62"/>
      <c r="BR70" s="62"/>
      <c r="BS70" s="62"/>
      <c r="BT70" s="62"/>
      <c r="BU70" s="62"/>
      <c r="BV70" s="62"/>
      <c r="BW70" s="62"/>
      <c r="BX70" s="62"/>
      <c r="BY70" s="62"/>
      <c r="BZ70" s="6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1"/>
      <c r="BM71" s="62"/>
      <c r="BN71" s="62"/>
      <c r="BO71" s="62"/>
      <c r="BP71" s="62"/>
      <c r="BQ71" s="62"/>
      <c r="BR71" s="62"/>
      <c r="BS71" s="62"/>
      <c r="BT71" s="62"/>
      <c r="BU71" s="62"/>
      <c r="BV71" s="62"/>
      <c r="BW71" s="62"/>
      <c r="BX71" s="62"/>
      <c r="BY71" s="62"/>
      <c r="BZ71" s="6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1"/>
      <c r="BM72" s="62"/>
      <c r="BN72" s="62"/>
      <c r="BO72" s="62"/>
      <c r="BP72" s="62"/>
      <c r="BQ72" s="62"/>
      <c r="BR72" s="62"/>
      <c r="BS72" s="62"/>
      <c r="BT72" s="62"/>
      <c r="BU72" s="62"/>
      <c r="BV72" s="62"/>
      <c r="BW72" s="62"/>
      <c r="BX72" s="62"/>
      <c r="BY72" s="62"/>
      <c r="BZ72" s="6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1"/>
      <c r="BM73" s="62"/>
      <c r="BN73" s="62"/>
      <c r="BO73" s="62"/>
      <c r="BP73" s="62"/>
      <c r="BQ73" s="62"/>
      <c r="BR73" s="62"/>
      <c r="BS73" s="62"/>
      <c r="BT73" s="62"/>
      <c r="BU73" s="62"/>
      <c r="BV73" s="62"/>
      <c r="BW73" s="62"/>
      <c r="BX73" s="62"/>
      <c r="BY73" s="62"/>
      <c r="BZ73" s="6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1"/>
      <c r="BM74" s="62"/>
      <c r="BN74" s="62"/>
      <c r="BO74" s="62"/>
      <c r="BP74" s="62"/>
      <c r="BQ74" s="62"/>
      <c r="BR74" s="62"/>
      <c r="BS74" s="62"/>
      <c r="BT74" s="62"/>
      <c r="BU74" s="62"/>
      <c r="BV74" s="62"/>
      <c r="BW74" s="62"/>
      <c r="BX74" s="62"/>
      <c r="BY74" s="62"/>
      <c r="BZ74" s="6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1"/>
      <c r="BM75" s="62"/>
      <c r="BN75" s="62"/>
      <c r="BO75" s="62"/>
      <c r="BP75" s="62"/>
      <c r="BQ75" s="62"/>
      <c r="BR75" s="62"/>
      <c r="BS75" s="62"/>
      <c r="BT75" s="62"/>
      <c r="BU75" s="62"/>
      <c r="BV75" s="62"/>
      <c r="BW75" s="62"/>
      <c r="BX75" s="62"/>
      <c r="BY75" s="62"/>
      <c r="BZ75" s="6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1"/>
      <c r="BM76" s="62"/>
      <c r="BN76" s="62"/>
      <c r="BO76" s="62"/>
      <c r="BP76" s="62"/>
      <c r="BQ76" s="62"/>
      <c r="BR76" s="62"/>
      <c r="BS76" s="62"/>
      <c r="BT76" s="62"/>
      <c r="BU76" s="62"/>
      <c r="BV76" s="62"/>
      <c r="BW76" s="62"/>
      <c r="BX76" s="62"/>
      <c r="BY76" s="62"/>
      <c r="BZ76" s="6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1"/>
      <c r="BM77" s="62"/>
      <c r="BN77" s="62"/>
      <c r="BO77" s="62"/>
      <c r="BP77" s="62"/>
      <c r="BQ77" s="62"/>
      <c r="BR77" s="62"/>
      <c r="BS77" s="62"/>
      <c r="BT77" s="62"/>
      <c r="BU77" s="62"/>
      <c r="BV77" s="62"/>
      <c r="BW77" s="62"/>
      <c r="BX77" s="62"/>
      <c r="BY77" s="62"/>
      <c r="BZ77" s="6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1"/>
      <c r="BM78" s="62"/>
      <c r="BN78" s="62"/>
      <c r="BO78" s="62"/>
      <c r="BP78" s="62"/>
      <c r="BQ78" s="62"/>
      <c r="BR78" s="62"/>
      <c r="BS78" s="62"/>
      <c r="BT78" s="62"/>
      <c r="BU78" s="62"/>
      <c r="BV78" s="62"/>
      <c r="BW78" s="62"/>
      <c r="BX78" s="62"/>
      <c r="BY78" s="62"/>
      <c r="BZ78" s="6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1"/>
      <c r="BM79" s="62"/>
      <c r="BN79" s="62"/>
      <c r="BO79" s="62"/>
      <c r="BP79" s="62"/>
      <c r="BQ79" s="62"/>
      <c r="BR79" s="62"/>
      <c r="BS79" s="62"/>
      <c r="BT79" s="62"/>
      <c r="BU79" s="62"/>
      <c r="BV79" s="62"/>
      <c r="BW79" s="62"/>
      <c r="BX79" s="62"/>
      <c r="BY79" s="62"/>
      <c r="BZ79" s="6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1"/>
      <c r="BM80" s="62"/>
      <c r="BN80" s="62"/>
      <c r="BO80" s="62"/>
      <c r="BP80" s="62"/>
      <c r="BQ80" s="62"/>
      <c r="BR80" s="62"/>
      <c r="BS80" s="62"/>
      <c r="BT80" s="62"/>
      <c r="BU80" s="62"/>
      <c r="BV80" s="62"/>
      <c r="BW80" s="62"/>
      <c r="BX80" s="62"/>
      <c r="BY80" s="62"/>
      <c r="BZ80" s="6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1"/>
      <c r="BM81" s="62"/>
      <c r="BN81" s="62"/>
      <c r="BO81" s="62"/>
      <c r="BP81" s="62"/>
      <c r="BQ81" s="62"/>
      <c r="BR81" s="62"/>
      <c r="BS81" s="62"/>
      <c r="BT81" s="62"/>
      <c r="BU81" s="62"/>
      <c r="BV81" s="62"/>
      <c r="BW81" s="62"/>
      <c r="BX81" s="62"/>
      <c r="BY81" s="62"/>
      <c r="BZ81" s="6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4"/>
      <c r="BM82" s="65"/>
      <c r="BN82" s="65"/>
      <c r="BO82" s="65"/>
      <c r="BP82" s="65"/>
      <c r="BQ82" s="65"/>
      <c r="BR82" s="65"/>
      <c r="BS82" s="65"/>
      <c r="BT82" s="65"/>
      <c r="BU82" s="65"/>
      <c r="BV82" s="65"/>
      <c r="BW82" s="65"/>
      <c r="BX82" s="65"/>
      <c r="BY82" s="65"/>
      <c r="BZ82" s="66"/>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【98.64】</v>
      </c>
      <c r="F85" s="12" t="str">
        <f>データ!AT6</f>
        <v>【102.08】</v>
      </c>
      <c r="G85" s="12" t="str">
        <f>データ!BE6</f>
        <v>【61.46】</v>
      </c>
      <c r="H85" s="12" t="str">
        <f>データ!BP6</f>
        <v>【974.72】</v>
      </c>
      <c r="I85" s="12" t="str">
        <f>データ!CA6</f>
        <v>【44.22】</v>
      </c>
      <c r="J85" s="12" t="str">
        <f>データ!CL6</f>
        <v>【392.85】</v>
      </c>
      <c r="K85" s="12" t="str">
        <f>データ!CW6</f>
        <v>【32.23】</v>
      </c>
      <c r="L85" s="12" t="str">
        <f>データ!DH6</f>
        <v>【80.63】</v>
      </c>
      <c r="M85" s="12" t="str">
        <f>データ!DS6</f>
        <v>【26.28】</v>
      </c>
      <c r="N85" s="12" t="str">
        <f>データ!ED6</f>
        <v>【0.00】</v>
      </c>
      <c r="O85" s="12" t="str">
        <f>データ!EO6</f>
        <v>【0.01】</v>
      </c>
    </row>
  </sheetData>
  <sheetProtection algorithmName="SHA-512" hashValue="JwLWrhrm8Jiusqs6+nSjwo8kBGn89lYKTlc6Pvg4HM+nMgGKJv245zUKq57JpoPrE85g1Ca8LFg8NDdeNZEVow==" saltValue="NCvoaW1E30bWmOGmp/5Kvg=="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162051</v>
      </c>
      <c r="D6" s="19">
        <f t="shared" si="3"/>
        <v>46</v>
      </c>
      <c r="E6" s="19">
        <f t="shared" si="3"/>
        <v>17</v>
      </c>
      <c r="F6" s="19">
        <f t="shared" si="3"/>
        <v>6</v>
      </c>
      <c r="G6" s="19">
        <f t="shared" si="3"/>
        <v>0</v>
      </c>
      <c r="H6" s="19" t="str">
        <f t="shared" si="3"/>
        <v>富山県　氷見市</v>
      </c>
      <c r="I6" s="19" t="str">
        <f t="shared" si="3"/>
        <v>法適用</v>
      </c>
      <c r="J6" s="19" t="str">
        <f t="shared" si="3"/>
        <v>下水道事業</v>
      </c>
      <c r="K6" s="19" t="str">
        <f t="shared" si="3"/>
        <v>漁業集落排水</v>
      </c>
      <c r="L6" s="19" t="str">
        <f t="shared" si="3"/>
        <v>H2</v>
      </c>
      <c r="M6" s="19" t="str">
        <f t="shared" si="3"/>
        <v>非設置</v>
      </c>
      <c r="N6" s="20" t="str">
        <f t="shared" si="3"/>
        <v>-</v>
      </c>
      <c r="O6" s="20">
        <f t="shared" si="3"/>
        <v>68.48</v>
      </c>
      <c r="P6" s="20">
        <f t="shared" si="3"/>
        <v>3.05</v>
      </c>
      <c r="Q6" s="20">
        <f t="shared" si="3"/>
        <v>88.73</v>
      </c>
      <c r="R6" s="20">
        <f t="shared" si="3"/>
        <v>3185</v>
      </c>
      <c r="S6" s="20">
        <f t="shared" si="3"/>
        <v>44906</v>
      </c>
      <c r="T6" s="20">
        <f t="shared" si="3"/>
        <v>230.54</v>
      </c>
      <c r="U6" s="20">
        <f t="shared" si="3"/>
        <v>194.79</v>
      </c>
      <c r="V6" s="20">
        <f t="shared" si="3"/>
        <v>1360</v>
      </c>
      <c r="W6" s="20">
        <f t="shared" si="3"/>
        <v>0.43</v>
      </c>
      <c r="X6" s="20">
        <f t="shared" si="3"/>
        <v>3162.79</v>
      </c>
      <c r="Y6" s="21" t="str">
        <f>IF(Y7="",NA(),Y7)</f>
        <v>-</v>
      </c>
      <c r="Z6" s="21" t="str">
        <f t="shared" ref="Z6:AH6" si="4">IF(Z7="",NA(),Z7)</f>
        <v>-</v>
      </c>
      <c r="AA6" s="21" t="str">
        <f t="shared" si="4"/>
        <v>-</v>
      </c>
      <c r="AB6" s="21">
        <f t="shared" si="4"/>
        <v>101.42</v>
      </c>
      <c r="AC6" s="21">
        <f t="shared" si="4"/>
        <v>100.15</v>
      </c>
      <c r="AD6" s="21" t="str">
        <f t="shared" si="4"/>
        <v>-</v>
      </c>
      <c r="AE6" s="21" t="str">
        <f t="shared" si="4"/>
        <v>-</v>
      </c>
      <c r="AF6" s="21" t="str">
        <f t="shared" si="4"/>
        <v>-</v>
      </c>
      <c r="AG6" s="21">
        <f t="shared" si="4"/>
        <v>101.18</v>
      </c>
      <c r="AH6" s="21">
        <f t="shared" si="4"/>
        <v>99.89</v>
      </c>
      <c r="AI6" s="20" t="str">
        <f>IF(AI7="","",IF(AI7="-","【-】","【"&amp;SUBSTITUTE(TEXT(AI7,"#,##0.00"),"-","△")&amp;"】"))</f>
        <v>【98.64】</v>
      </c>
      <c r="AJ6" s="21" t="str">
        <f>IF(AJ7="",NA(),AJ7)</f>
        <v>-</v>
      </c>
      <c r="AK6" s="21" t="str">
        <f t="shared" ref="AK6:AS6" si="5">IF(AK7="",NA(),AK7)</f>
        <v>-</v>
      </c>
      <c r="AL6" s="21" t="str">
        <f t="shared" si="5"/>
        <v>-</v>
      </c>
      <c r="AM6" s="20">
        <f t="shared" si="5"/>
        <v>0</v>
      </c>
      <c r="AN6" s="20">
        <f t="shared" si="5"/>
        <v>0</v>
      </c>
      <c r="AO6" s="21" t="str">
        <f t="shared" si="5"/>
        <v>-</v>
      </c>
      <c r="AP6" s="21" t="str">
        <f t="shared" si="5"/>
        <v>-</v>
      </c>
      <c r="AQ6" s="21" t="str">
        <f t="shared" si="5"/>
        <v>-</v>
      </c>
      <c r="AR6" s="21">
        <f t="shared" si="5"/>
        <v>140.63</v>
      </c>
      <c r="AS6" s="21">
        <f t="shared" si="5"/>
        <v>163.84</v>
      </c>
      <c r="AT6" s="20" t="str">
        <f>IF(AT7="","",IF(AT7="-","【-】","【"&amp;SUBSTITUTE(TEXT(AT7,"#,##0.00"),"-","△")&amp;"】"))</f>
        <v>【102.08】</v>
      </c>
      <c r="AU6" s="21" t="str">
        <f>IF(AU7="",NA(),AU7)</f>
        <v>-</v>
      </c>
      <c r="AV6" s="21" t="str">
        <f t="shared" ref="AV6:BD6" si="6">IF(AV7="",NA(),AV7)</f>
        <v>-</v>
      </c>
      <c r="AW6" s="21" t="str">
        <f t="shared" si="6"/>
        <v>-</v>
      </c>
      <c r="AX6" s="21">
        <f t="shared" si="6"/>
        <v>16.690000000000001</v>
      </c>
      <c r="AY6" s="21">
        <f t="shared" si="6"/>
        <v>9.42</v>
      </c>
      <c r="AZ6" s="21" t="str">
        <f t="shared" si="6"/>
        <v>-</v>
      </c>
      <c r="BA6" s="21" t="str">
        <f t="shared" si="6"/>
        <v>-</v>
      </c>
      <c r="BB6" s="21" t="str">
        <f t="shared" si="6"/>
        <v>-</v>
      </c>
      <c r="BC6" s="21">
        <f t="shared" si="6"/>
        <v>56.53</v>
      </c>
      <c r="BD6" s="21">
        <f t="shared" si="6"/>
        <v>59.66</v>
      </c>
      <c r="BE6" s="20" t="str">
        <f>IF(BE7="","",IF(BE7="-","【-】","【"&amp;SUBSTITUTE(TEXT(BE7,"#,##0.00"),"-","△")&amp;"】"))</f>
        <v>【61.46】</v>
      </c>
      <c r="BF6" s="21" t="str">
        <f>IF(BF7="",NA(),BF7)</f>
        <v>-</v>
      </c>
      <c r="BG6" s="21" t="str">
        <f t="shared" ref="BG6:BO6" si="7">IF(BG7="",NA(),BG7)</f>
        <v>-</v>
      </c>
      <c r="BH6" s="21" t="str">
        <f t="shared" si="7"/>
        <v>-</v>
      </c>
      <c r="BI6" s="21">
        <f t="shared" si="7"/>
        <v>505.58</v>
      </c>
      <c r="BJ6" s="21">
        <f t="shared" si="7"/>
        <v>418.28</v>
      </c>
      <c r="BK6" s="21" t="str">
        <f t="shared" si="7"/>
        <v>-</v>
      </c>
      <c r="BL6" s="21" t="str">
        <f t="shared" si="7"/>
        <v>-</v>
      </c>
      <c r="BM6" s="21" t="str">
        <f t="shared" si="7"/>
        <v>-</v>
      </c>
      <c r="BN6" s="21">
        <f t="shared" si="7"/>
        <v>1095.52</v>
      </c>
      <c r="BO6" s="21">
        <f t="shared" si="7"/>
        <v>1056.55</v>
      </c>
      <c r="BP6" s="20" t="str">
        <f>IF(BP7="","",IF(BP7="-","【-】","【"&amp;SUBSTITUTE(TEXT(BP7,"#,##0.00"),"-","△")&amp;"】"))</f>
        <v>【974.72】</v>
      </c>
      <c r="BQ6" s="21" t="str">
        <f>IF(BQ7="",NA(),BQ7)</f>
        <v>-</v>
      </c>
      <c r="BR6" s="21" t="str">
        <f t="shared" ref="BR6:BZ6" si="8">IF(BR7="",NA(),BR7)</f>
        <v>-</v>
      </c>
      <c r="BS6" s="21" t="str">
        <f t="shared" si="8"/>
        <v>-</v>
      </c>
      <c r="BT6" s="21">
        <f t="shared" si="8"/>
        <v>100.91</v>
      </c>
      <c r="BU6" s="21">
        <f t="shared" si="8"/>
        <v>97.84</v>
      </c>
      <c r="BV6" s="21" t="str">
        <f t="shared" si="8"/>
        <v>-</v>
      </c>
      <c r="BW6" s="21" t="str">
        <f t="shared" si="8"/>
        <v>-</v>
      </c>
      <c r="BX6" s="21" t="str">
        <f t="shared" si="8"/>
        <v>-</v>
      </c>
      <c r="BY6" s="21">
        <f t="shared" si="8"/>
        <v>39.64</v>
      </c>
      <c r="BZ6" s="21">
        <f t="shared" si="8"/>
        <v>40</v>
      </c>
      <c r="CA6" s="20" t="str">
        <f>IF(CA7="","",IF(CA7="-","【-】","【"&amp;SUBSTITUTE(TEXT(CA7,"#,##0.00"),"-","△")&amp;"】"))</f>
        <v>【44.22】</v>
      </c>
      <c r="CB6" s="21" t="str">
        <f>IF(CB7="",NA(),CB7)</f>
        <v>-</v>
      </c>
      <c r="CC6" s="21" t="str">
        <f t="shared" ref="CC6:CK6" si="9">IF(CC7="",NA(),CC7)</f>
        <v>-</v>
      </c>
      <c r="CD6" s="21" t="str">
        <f t="shared" si="9"/>
        <v>-</v>
      </c>
      <c r="CE6" s="21">
        <f t="shared" si="9"/>
        <v>152.51</v>
      </c>
      <c r="CF6" s="21">
        <f t="shared" si="9"/>
        <v>158.71</v>
      </c>
      <c r="CG6" s="21" t="str">
        <f t="shared" si="9"/>
        <v>-</v>
      </c>
      <c r="CH6" s="21" t="str">
        <f t="shared" si="9"/>
        <v>-</v>
      </c>
      <c r="CI6" s="21" t="str">
        <f t="shared" si="9"/>
        <v>-</v>
      </c>
      <c r="CJ6" s="21">
        <f t="shared" si="9"/>
        <v>449.72</v>
      </c>
      <c r="CK6" s="21">
        <f t="shared" si="9"/>
        <v>437.27</v>
      </c>
      <c r="CL6" s="20" t="str">
        <f>IF(CL7="","",IF(CL7="-","【-】","【"&amp;SUBSTITUTE(TEXT(CL7,"#,##0.00"),"-","△")&amp;"】"))</f>
        <v>【392.85】</v>
      </c>
      <c r="CM6" s="21" t="str">
        <f>IF(CM7="",NA(),CM7)</f>
        <v>-</v>
      </c>
      <c r="CN6" s="21" t="str">
        <f t="shared" ref="CN6:CV6" si="10">IF(CN7="",NA(),CN7)</f>
        <v>-</v>
      </c>
      <c r="CO6" s="21" t="str">
        <f t="shared" si="10"/>
        <v>-</v>
      </c>
      <c r="CP6" s="21" t="str">
        <f t="shared" si="10"/>
        <v>-</v>
      </c>
      <c r="CQ6" s="21" t="str">
        <f t="shared" si="10"/>
        <v>-</v>
      </c>
      <c r="CR6" s="21" t="str">
        <f t="shared" si="10"/>
        <v>-</v>
      </c>
      <c r="CS6" s="21" t="str">
        <f t="shared" si="10"/>
        <v>-</v>
      </c>
      <c r="CT6" s="21" t="str">
        <f t="shared" si="10"/>
        <v>-</v>
      </c>
      <c r="CU6" s="21">
        <f t="shared" si="10"/>
        <v>30.19</v>
      </c>
      <c r="CV6" s="21">
        <f t="shared" si="10"/>
        <v>28.77</v>
      </c>
      <c r="CW6" s="20" t="str">
        <f>IF(CW7="","",IF(CW7="-","【-】","【"&amp;SUBSTITUTE(TEXT(CW7,"#,##0.00"),"-","△")&amp;"】"))</f>
        <v>【32.23】</v>
      </c>
      <c r="CX6" s="21" t="str">
        <f>IF(CX7="",NA(),CX7)</f>
        <v>-</v>
      </c>
      <c r="CY6" s="21" t="str">
        <f t="shared" ref="CY6:DG6" si="11">IF(CY7="",NA(),CY7)</f>
        <v>-</v>
      </c>
      <c r="CZ6" s="21" t="str">
        <f t="shared" si="11"/>
        <v>-</v>
      </c>
      <c r="DA6" s="21">
        <f t="shared" si="11"/>
        <v>89.46</v>
      </c>
      <c r="DB6" s="21">
        <f t="shared" si="11"/>
        <v>90.51</v>
      </c>
      <c r="DC6" s="21" t="str">
        <f t="shared" si="11"/>
        <v>-</v>
      </c>
      <c r="DD6" s="21" t="str">
        <f t="shared" si="11"/>
        <v>-</v>
      </c>
      <c r="DE6" s="21" t="str">
        <f t="shared" si="11"/>
        <v>-</v>
      </c>
      <c r="DF6" s="21">
        <f t="shared" si="11"/>
        <v>79.09</v>
      </c>
      <c r="DG6" s="21">
        <f t="shared" si="11"/>
        <v>78.900000000000006</v>
      </c>
      <c r="DH6" s="20" t="str">
        <f>IF(DH7="","",IF(DH7="-","【-】","【"&amp;SUBSTITUTE(TEXT(DH7,"#,##0.00"),"-","△")&amp;"】"))</f>
        <v>【80.63】</v>
      </c>
      <c r="DI6" s="21" t="str">
        <f>IF(DI7="",NA(),DI7)</f>
        <v>-</v>
      </c>
      <c r="DJ6" s="21" t="str">
        <f t="shared" ref="DJ6:DR6" si="12">IF(DJ7="",NA(),DJ7)</f>
        <v>-</v>
      </c>
      <c r="DK6" s="21" t="str">
        <f t="shared" si="12"/>
        <v>-</v>
      </c>
      <c r="DL6" s="21">
        <f t="shared" si="12"/>
        <v>3.46</v>
      </c>
      <c r="DM6" s="21">
        <f t="shared" si="12"/>
        <v>6.91</v>
      </c>
      <c r="DN6" s="21" t="str">
        <f t="shared" si="12"/>
        <v>-</v>
      </c>
      <c r="DO6" s="21" t="str">
        <f t="shared" si="12"/>
        <v>-</v>
      </c>
      <c r="DP6" s="21" t="str">
        <f t="shared" si="12"/>
        <v>-</v>
      </c>
      <c r="DQ6" s="21">
        <f t="shared" si="12"/>
        <v>20.14</v>
      </c>
      <c r="DR6" s="21">
        <f t="shared" si="12"/>
        <v>23.17</v>
      </c>
      <c r="DS6" s="20" t="str">
        <f>IF(DS7="","",IF(DS7="-","【-】","【"&amp;SUBSTITUTE(TEXT(DS7,"#,##0.00"),"-","△")&amp;"】"))</f>
        <v>【26.28】</v>
      </c>
      <c r="DT6" s="21" t="str">
        <f>IF(DT7="",NA(),DT7)</f>
        <v>-</v>
      </c>
      <c r="DU6" s="21" t="str">
        <f t="shared" ref="DU6:EC6" si="13">IF(DU7="",NA(),DU7)</f>
        <v>-</v>
      </c>
      <c r="DV6" s="21" t="str">
        <f t="shared" si="13"/>
        <v>-</v>
      </c>
      <c r="DW6" s="20">
        <f t="shared" si="13"/>
        <v>0</v>
      </c>
      <c r="DX6" s="20">
        <f t="shared" si="13"/>
        <v>0</v>
      </c>
      <c r="DY6" s="21" t="str">
        <f t="shared" si="13"/>
        <v>-</v>
      </c>
      <c r="DZ6" s="21" t="str">
        <f t="shared" si="13"/>
        <v>-</v>
      </c>
      <c r="EA6" s="21" t="str">
        <f t="shared" si="13"/>
        <v>-</v>
      </c>
      <c r="EB6" s="20">
        <f t="shared" si="13"/>
        <v>0</v>
      </c>
      <c r="EC6" s="20">
        <f t="shared" si="13"/>
        <v>0</v>
      </c>
      <c r="ED6" s="20" t="str">
        <f>IF(ED7="","",IF(ED7="-","【-】","【"&amp;SUBSTITUTE(TEXT(ED7,"#,##0.00"),"-","△")&amp;"】"))</f>
        <v>【0.00】</v>
      </c>
      <c r="EE6" s="21" t="str">
        <f>IF(EE7="",NA(),EE7)</f>
        <v>-</v>
      </c>
      <c r="EF6" s="21" t="str">
        <f t="shared" ref="EF6:EN6" si="14">IF(EF7="",NA(),EF7)</f>
        <v>-</v>
      </c>
      <c r="EG6" s="21" t="str">
        <f t="shared" si="14"/>
        <v>-</v>
      </c>
      <c r="EH6" s="20">
        <f t="shared" si="14"/>
        <v>0</v>
      </c>
      <c r="EI6" s="20">
        <f t="shared" si="14"/>
        <v>0</v>
      </c>
      <c r="EJ6" s="21" t="str">
        <f t="shared" si="14"/>
        <v>-</v>
      </c>
      <c r="EK6" s="21" t="str">
        <f t="shared" si="14"/>
        <v>-</v>
      </c>
      <c r="EL6" s="21" t="str">
        <f t="shared" si="14"/>
        <v>-</v>
      </c>
      <c r="EM6" s="21">
        <f t="shared" si="14"/>
        <v>1.6</v>
      </c>
      <c r="EN6" s="21">
        <f t="shared" si="14"/>
        <v>0.01</v>
      </c>
      <c r="EO6" s="20" t="str">
        <f>IF(EO7="","",IF(EO7="-","【-】","【"&amp;SUBSTITUTE(TEXT(EO7,"#,##0.00"),"-","△")&amp;"】"))</f>
        <v>【0.01】</v>
      </c>
    </row>
    <row r="7" spans="1:148" s="22" customFormat="1" x14ac:dyDescent="0.15">
      <c r="A7" s="14"/>
      <c r="B7" s="23">
        <v>2021</v>
      </c>
      <c r="C7" s="23">
        <v>162051</v>
      </c>
      <c r="D7" s="23">
        <v>46</v>
      </c>
      <c r="E7" s="23">
        <v>17</v>
      </c>
      <c r="F7" s="23">
        <v>6</v>
      </c>
      <c r="G7" s="23">
        <v>0</v>
      </c>
      <c r="H7" s="23" t="s">
        <v>96</v>
      </c>
      <c r="I7" s="23" t="s">
        <v>97</v>
      </c>
      <c r="J7" s="23" t="s">
        <v>98</v>
      </c>
      <c r="K7" s="23" t="s">
        <v>99</v>
      </c>
      <c r="L7" s="23" t="s">
        <v>100</v>
      </c>
      <c r="M7" s="23" t="s">
        <v>101</v>
      </c>
      <c r="N7" s="24" t="s">
        <v>102</v>
      </c>
      <c r="O7" s="24">
        <v>68.48</v>
      </c>
      <c r="P7" s="24">
        <v>3.05</v>
      </c>
      <c r="Q7" s="24">
        <v>88.73</v>
      </c>
      <c r="R7" s="24">
        <v>3185</v>
      </c>
      <c r="S7" s="24">
        <v>44906</v>
      </c>
      <c r="T7" s="24">
        <v>230.54</v>
      </c>
      <c r="U7" s="24">
        <v>194.79</v>
      </c>
      <c r="V7" s="24">
        <v>1360</v>
      </c>
      <c r="W7" s="24">
        <v>0.43</v>
      </c>
      <c r="X7" s="24">
        <v>3162.79</v>
      </c>
      <c r="Y7" s="24" t="s">
        <v>102</v>
      </c>
      <c r="Z7" s="24" t="s">
        <v>102</v>
      </c>
      <c r="AA7" s="24" t="s">
        <v>102</v>
      </c>
      <c r="AB7" s="24">
        <v>101.42</v>
      </c>
      <c r="AC7" s="24">
        <v>100.15</v>
      </c>
      <c r="AD7" s="24" t="s">
        <v>102</v>
      </c>
      <c r="AE7" s="24" t="s">
        <v>102</v>
      </c>
      <c r="AF7" s="24" t="s">
        <v>102</v>
      </c>
      <c r="AG7" s="24">
        <v>101.18</v>
      </c>
      <c r="AH7" s="24">
        <v>99.89</v>
      </c>
      <c r="AI7" s="24">
        <v>98.64</v>
      </c>
      <c r="AJ7" s="24" t="s">
        <v>102</v>
      </c>
      <c r="AK7" s="24" t="s">
        <v>102</v>
      </c>
      <c r="AL7" s="24" t="s">
        <v>102</v>
      </c>
      <c r="AM7" s="24">
        <v>0</v>
      </c>
      <c r="AN7" s="24">
        <v>0</v>
      </c>
      <c r="AO7" s="24" t="s">
        <v>102</v>
      </c>
      <c r="AP7" s="24" t="s">
        <v>102</v>
      </c>
      <c r="AQ7" s="24" t="s">
        <v>102</v>
      </c>
      <c r="AR7" s="24">
        <v>140.63</v>
      </c>
      <c r="AS7" s="24">
        <v>163.84</v>
      </c>
      <c r="AT7" s="24">
        <v>102.08</v>
      </c>
      <c r="AU7" s="24" t="s">
        <v>102</v>
      </c>
      <c r="AV7" s="24" t="s">
        <v>102</v>
      </c>
      <c r="AW7" s="24" t="s">
        <v>102</v>
      </c>
      <c r="AX7" s="24">
        <v>16.690000000000001</v>
      </c>
      <c r="AY7" s="24">
        <v>9.42</v>
      </c>
      <c r="AZ7" s="24" t="s">
        <v>102</v>
      </c>
      <c r="BA7" s="24" t="s">
        <v>102</v>
      </c>
      <c r="BB7" s="24" t="s">
        <v>102</v>
      </c>
      <c r="BC7" s="24">
        <v>56.53</v>
      </c>
      <c r="BD7" s="24">
        <v>59.66</v>
      </c>
      <c r="BE7" s="24">
        <v>61.46</v>
      </c>
      <c r="BF7" s="24" t="s">
        <v>102</v>
      </c>
      <c r="BG7" s="24" t="s">
        <v>102</v>
      </c>
      <c r="BH7" s="24" t="s">
        <v>102</v>
      </c>
      <c r="BI7" s="24">
        <v>505.58</v>
      </c>
      <c r="BJ7" s="24">
        <v>418.28</v>
      </c>
      <c r="BK7" s="24" t="s">
        <v>102</v>
      </c>
      <c r="BL7" s="24" t="s">
        <v>102</v>
      </c>
      <c r="BM7" s="24" t="s">
        <v>102</v>
      </c>
      <c r="BN7" s="24">
        <v>1095.52</v>
      </c>
      <c r="BO7" s="24">
        <v>1056.55</v>
      </c>
      <c r="BP7" s="24">
        <v>974.72</v>
      </c>
      <c r="BQ7" s="24" t="s">
        <v>102</v>
      </c>
      <c r="BR7" s="24" t="s">
        <v>102</v>
      </c>
      <c r="BS7" s="24" t="s">
        <v>102</v>
      </c>
      <c r="BT7" s="24">
        <v>100.91</v>
      </c>
      <c r="BU7" s="24">
        <v>97.84</v>
      </c>
      <c r="BV7" s="24" t="s">
        <v>102</v>
      </c>
      <c r="BW7" s="24" t="s">
        <v>102</v>
      </c>
      <c r="BX7" s="24" t="s">
        <v>102</v>
      </c>
      <c r="BY7" s="24">
        <v>39.64</v>
      </c>
      <c r="BZ7" s="24">
        <v>40</v>
      </c>
      <c r="CA7" s="24">
        <v>44.22</v>
      </c>
      <c r="CB7" s="24" t="s">
        <v>102</v>
      </c>
      <c r="CC7" s="24" t="s">
        <v>102</v>
      </c>
      <c r="CD7" s="24" t="s">
        <v>102</v>
      </c>
      <c r="CE7" s="24">
        <v>152.51</v>
      </c>
      <c r="CF7" s="24">
        <v>158.71</v>
      </c>
      <c r="CG7" s="24" t="s">
        <v>102</v>
      </c>
      <c r="CH7" s="24" t="s">
        <v>102</v>
      </c>
      <c r="CI7" s="24" t="s">
        <v>102</v>
      </c>
      <c r="CJ7" s="24">
        <v>449.72</v>
      </c>
      <c r="CK7" s="24">
        <v>437.27</v>
      </c>
      <c r="CL7" s="24">
        <v>392.85</v>
      </c>
      <c r="CM7" s="24" t="s">
        <v>102</v>
      </c>
      <c r="CN7" s="24" t="s">
        <v>102</v>
      </c>
      <c r="CO7" s="24" t="s">
        <v>102</v>
      </c>
      <c r="CP7" s="24" t="s">
        <v>102</v>
      </c>
      <c r="CQ7" s="24" t="s">
        <v>102</v>
      </c>
      <c r="CR7" s="24" t="s">
        <v>102</v>
      </c>
      <c r="CS7" s="24" t="s">
        <v>102</v>
      </c>
      <c r="CT7" s="24" t="s">
        <v>102</v>
      </c>
      <c r="CU7" s="24">
        <v>30.19</v>
      </c>
      <c r="CV7" s="24">
        <v>28.77</v>
      </c>
      <c r="CW7" s="24">
        <v>32.229999999999997</v>
      </c>
      <c r="CX7" s="24" t="s">
        <v>102</v>
      </c>
      <c r="CY7" s="24" t="s">
        <v>102</v>
      </c>
      <c r="CZ7" s="24" t="s">
        <v>102</v>
      </c>
      <c r="DA7" s="24">
        <v>89.46</v>
      </c>
      <c r="DB7" s="24">
        <v>90.51</v>
      </c>
      <c r="DC7" s="24" t="s">
        <v>102</v>
      </c>
      <c r="DD7" s="24" t="s">
        <v>102</v>
      </c>
      <c r="DE7" s="24" t="s">
        <v>102</v>
      </c>
      <c r="DF7" s="24">
        <v>79.09</v>
      </c>
      <c r="DG7" s="24">
        <v>78.900000000000006</v>
      </c>
      <c r="DH7" s="24">
        <v>80.63</v>
      </c>
      <c r="DI7" s="24" t="s">
        <v>102</v>
      </c>
      <c r="DJ7" s="24" t="s">
        <v>102</v>
      </c>
      <c r="DK7" s="24" t="s">
        <v>102</v>
      </c>
      <c r="DL7" s="24">
        <v>3.46</v>
      </c>
      <c r="DM7" s="24">
        <v>6.91</v>
      </c>
      <c r="DN7" s="24" t="s">
        <v>102</v>
      </c>
      <c r="DO7" s="24" t="s">
        <v>102</v>
      </c>
      <c r="DP7" s="24" t="s">
        <v>102</v>
      </c>
      <c r="DQ7" s="24">
        <v>20.14</v>
      </c>
      <c r="DR7" s="24">
        <v>23.17</v>
      </c>
      <c r="DS7" s="24">
        <v>26.28</v>
      </c>
      <c r="DT7" s="24" t="s">
        <v>102</v>
      </c>
      <c r="DU7" s="24" t="s">
        <v>102</v>
      </c>
      <c r="DV7" s="24" t="s">
        <v>102</v>
      </c>
      <c r="DW7" s="24">
        <v>0</v>
      </c>
      <c r="DX7" s="24">
        <v>0</v>
      </c>
      <c r="DY7" s="24" t="s">
        <v>102</v>
      </c>
      <c r="DZ7" s="24" t="s">
        <v>102</v>
      </c>
      <c r="EA7" s="24" t="s">
        <v>102</v>
      </c>
      <c r="EB7" s="24">
        <v>0</v>
      </c>
      <c r="EC7" s="24">
        <v>0</v>
      </c>
      <c r="ED7" s="24">
        <v>0</v>
      </c>
      <c r="EE7" s="24" t="s">
        <v>102</v>
      </c>
      <c r="EF7" s="24" t="s">
        <v>102</v>
      </c>
      <c r="EG7" s="24" t="s">
        <v>102</v>
      </c>
      <c r="EH7" s="24">
        <v>0</v>
      </c>
      <c r="EI7" s="24">
        <v>0</v>
      </c>
      <c r="EJ7" s="24" t="s">
        <v>102</v>
      </c>
      <c r="EK7" s="24" t="s">
        <v>102</v>
      </c>
      <c r="EL7" s="24" t="s">
        <v>102</v>
      </c>
      <c r="EM7" s="24">
        <v>1.6</v>
      </c>
      <c r="EN7" s="24">
        <v>0.01</v>
      </c>
      <c r="EO7" s="24">
        <v>0.01</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110</v>
      </c>
      <c r="D13" t="s">
        <v>111</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H</cp:lastModifiedBy>
  <cp:lastPrinted>2023-01-18T06:42:51Z</cp:lastPrinted>
  <dcterms:modified xsi:type="dcterms:W3CDTF">2023-01-20T02:51:29Z</dcterms:modified>
</cp:coreProperties>
</file>