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l-06wsussv\OAWORK\上下水道課\下水道\料金担当\高木\県照会等\R04\R5.01経営分析比較表\"/>
    </mc:Choice>
  </mc:AlternateContent>
  <xr:revisionPtr revIDLastSave="0" documentId="13_ncr:1_{8F89AD60-6EEF-41C5-AC00-EEDE6748B84F}" xr6:coauthVersionLast="36" xr6:coauthVersionMax="36" xr10:uidLastSave="{00000000-0000-0000-0000-000000000000}"/>
  <workbookProtection workbookAlgorithmName="SHA-512" workbookHashValue="4rBKL27ZbWTReuVfOoldymCypwuX7YvfQqQrtoi3LQas57LMio7dp4NHb7vMS4nA7Ef8jeOmcinUEbo1EpX08w==" workbookSaltValue="iySJ9uyIhuaqywKFlNwj+Q=="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E85" i="4"/>
  <c r="BB10" i="4"/>
  <c r="W10" i="4"/>
  <c r="P10" i="4"/>
  <c r="BB8" i="4"/>
  <c r="AT8" i="4"/>
  <c r="W8" i="4"/>
  <c r="P8" i="4"/>
  <c r="B6" i="4"/>
</calcChain>
</file>

<file path=xl/sharedStrings.xml><?xml version="1.0" encoding="utf-8"?>
<sst xmlns="http://schemas.openxmlformats.org/spreadsheetml/2006/main" count="257" uniqueCount="118">
  <si>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</si>
  <si>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</si>
  <si>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</si>
  <si>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</si>
  <si>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</si>
  <si>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</si>
  <si>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</si>
  <si>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</si>
  <si>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</si>
  <si>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</si>
  <si>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</si>
  <si>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</si>
  <si>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</si>
  <si>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</si>
  <si>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</si>
  <si>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</si>
  <si>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</si>
  <si>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</si>
  <si>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</si>
  <si>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</si>
  <si>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</si>
  <si>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</si>
  <si>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</si>
  <si>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</si>
  <si>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</si>
  <si>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</si>
  <si>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</si>
  <si>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</si>
  <si>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</si>
  <si>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</si>
  <si>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</si>
  <si>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</si>
  <si>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</si>
  <si>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</si>
  <si>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</si>
  <si>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</si>
  <si>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</si>
  <si>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</si>
  <si>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</si>
  <si>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</si>
  <si>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</si>
  <si>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</si>
  <si>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</si>
  <si>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</si>
  <si>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</si>
  <si>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</si>
  <si>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</si>
  <si>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</si>
  <si>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</si>
  <si>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</si>
  <si>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</si>
  <si>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</si>
  <si>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</si>
  <si>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</si>
  <si>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</si>
  <si>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</si>
  <si>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</si>
  <si>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</si>
  <si>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</si>
  <si>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</si>
  <si>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</si>
  <si>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</si>
  <si>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</si>
  <si>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</si>
  <si>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</si>
  <si>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</si>
  <si>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</si>
  <si>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</si>
  <si>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</si>
  <si>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</si>
  <si>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</si>
  <si>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</si>
  <si>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</si>
  <si>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</si>
  <si>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</si>
  <si>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</si>
  <si>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</si>
  <si>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</si>
  <si>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</si>
  <si>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</si>
  <si>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</si>
  <si>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</si>
  <si>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</si>
  <si>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</si>
  <si>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</si>
  <si>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</si>
  <si>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</si>
  <si>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</si>
  <si>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</si>
  <si>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</si>
  <si>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</si>
  <si>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</si>
  <si>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</si>
  <si>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</si>
  <si>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</si>
  <si>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</si>
  <si>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</si>
  <si>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</si>
  <si>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</si>
  <si>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特定環境保全公共下水道</t>
  </si>
  <si>
    <t>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</si>
  <si>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</si>
  <si>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</si>
  <si>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</si>
  <si>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</si>
  <si>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</si>
  <si>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</si>
  <si>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</si>
  <si>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</si>
  <si>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</si>
  <si>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</si>
  <si>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</si>
  <si>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</si>
  <si>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</si>
  <si>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</si>
  <si>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①経常収支比率は、100％を上回っていますが、収益には一般会計からの繰入金が含まれているため、引き続き経営改善に努める必要があります。
　③流動比率は100％を上回っていますが、引き続き企業債残高に留意し、事業の実施に努めます。
　④企業債残高対事業規模比率は、地理的要因などにより、建設事業費が嵩んだことや、資本費平準化債を可能限度額まで起債していることなどが原因で、平均を上回っていると考えられます。
　⑤経費回収率はほぼ100％で、使用料で賄うべき経費は概ね使用料で賄うことができています。
　⑥汚水処理原価は、全国平均を下回る値となっていますが、現在も未整備区域の整備を進めていることから、今後は高くなることが見込まれます。
　⑦施設利用率は、公共下水道でまとめて計上しているため、数値がありません。
　⑧水洗化率は、現在整備が進行中で、普及人口が増加しているため、早期の改善は難しい状況ですが、引き続き下水道未接続世帯への啓発活動に取り組むことで改善を図り、使用料収入の確保に努めます。
　ただし、これらの経営指標は、浄化センターの建設や改築更新費を、全て公共下水道に計上しているため、見かけ上経営の健全性がより高い数値となっている点に留意が必要です。</t>
    <rPh sb="81" eb="82">
      <t>ウエ</t>
    </rPh>
    <rPh sb="90" eb="91">
      <t>ヒ</t>
    </rPh>
    <rPh sb="92" eb="93">
      <t>ツヅ</t>
    </rPh>
    <rPh sb="132" eb="135">
      <t>チリテキ</t>
    </rPh>
    <rPh sb="135" eb="137">
      <t>ヨウイン</t>
    </rPh>
    <rPh sb="143" eb="145">
      <t>ケンセツ</t>
    </rPh>
    <rPh sb="145" eb="147">
      <t>ジギョウ</t>
    </rPh>
    <rPh sb="147" eb="148">
      <t>ヒ</t>
    </rPh>
    <rPh sb="149" eb="150">
      <t>カサ</t>
    </rPh>
    <rPh sb="231" eb="232">
      <t>オオム</t>
    </rPh>
    <rPh sb="265" eb="267">
      <t>シタマワ</t>
    </rPh>
    <rPh sb="278" eb="280">
      <t>ゲンザイ</t>
    </rPh>
    <rPh sb="281" eb="284">
      <t>ミセイビ</t>
    </rPh>
    <rPh sb="284" eb="286">
      <t>クイキ</t>
    </rPh>
    <rPh sb="287" eb="289">
      <t>セイビ</t>
    </rPh>
    <rPh sb="290" eb="291">
      <t>スス</t>
    </rPh>
    <rPh sb="300" eb="302">
      <t>コンゴ</t>
    </rPh>
    <rPh sb="303" eb="304">
      <t>タカ</t>
    </rPh>
    <rPh sb="310" eb="312">
      <t>ミコ</t>
    </rPh>
    <rPh sb="327" eb="329">
      <t>コウキョウ</t>
    </rPh>
    <rPh sb="329" eb="332">
      <t>ゲスイドウ</t>
    </rPh>
    <rPh sb="337" eb="339">
      <t>ケイジョウ</t>
    </rPh>
    <rPh sb="346" eb="348">
      <t>スウチ</t>
    </rPh>
    <rPh sb="364" eb="366">
      <t>ゲンザイ</t>
    </rPh>
    <rPh sb="366" eb="368">
      <t>セイビ</t>
    </rPh>
    <rPh sb="369" eb="372">
      <t>シンコウチュウ</t>
    </rPh>
    <rPh sb="374" eb="376">
      <t>フキュウ</t>
    </rPh>
    <rPh sb="376" eb="378">
      <t>ジンコウ</t>
    </rPh>
    <rPh sb="379" eb="381">
      <t>ゾウカ</t>
    </rPh>
    <rPh sb="388" eb="390">
      <t>ソウキ</t>
    </rPh>
    <rPh sb="391" eb="393">
      <t>カイゼン</t>
    </rPh>
    <rPh sb="394" eb="395">
      <t>ムズカ</t>
    </rPh>
    <rPh sb="397" eb="399">
      <t>ジョウキョウ</t>
    </rPh>
    <rPh sb="512" eb="513">
      <t>タカ</t>
    </rPh>
    <phoneticPr fontId="4"/>
  </si>
  <si>
    <t>　①減価償却率については、事業開始が、他の団体に比べ遅かったことから、低い数値になっています。
　②管渠老朽化率は、法定耐用年数を経過した管渠がないため、0％となっています。
　③管渠改善率は、先に述べたように耐用年数を経過した管渠がなく、令和３年度は更新・老朽化対策を行わなかったため、0％となっています。
　今後は、下水道施設を一体的に捉えたストックマネジメント計画に基づき、計画的な改築更新を行うことで、更新投資の効率化と平準化に努めます。</t>
    <rPh sb="120" eb="122">
      <t>レイワ</t>
    </rPh>
    <rPh sb="183" eb="185">
      <t>ケイカク</t>
    </rPh>
    <rPh sb="186" eb="187">
      <t>モト</t>
    </rPh>
    <phoneticPr fontId="4"/>
  </si>
  <si>
    <t>　特定環境保全公共下水道は、未整備区域の整備を進める一方で、今後は施設の改築更新も行っていかなければならないため、更新投資の増加も見込まれることから、企業債の償還金や利子も増加していく見込みであり、経営状況はより厳しさを増していくと考えられます。
　H30年度から地方公営企業法を適用したことから、今後は経営状況をより的確に把握し、適正な使用料の設定、効率的な維持管理による経費節減、更新投資の平準化や経費節減等に取り組み、経営改善に努めます。
　経営戦略の策定状況：H29年３月策定済
　　　　　　　　　　　R03年３月改定済</t>
    <rPh sb="260" eb="261">
      <t>ネン</t>
    </rPh>
    <rPh sb="262" eb="263">
      <t>ガツ</t>
    </rPh>
    <rPh sb="263" eb="265">
      <t>カイテイ</t>
    </rPh>
    <rPh sb="265" eb="266">
      <t>スミ</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</si>
</sst>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848-462B-9FA1-77747829FC1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0.13</c:v>
                </c:pt>
                <c:pt idx="2">
                  <c:v>0.04</c:v>
                </c:pt>
                <c:pt idx="3">
                  <c:v>0.06</c:v>
                </c:pt>
                <c:pt idx="4">
                  <c:v>0.27</c:v>
                </c:pt>
              </c:numCache>
            </c:numRef>
          </c:val>
          <c:smooth val="0"/>
          <c:extLst>
            <c:ext xmlns:c16="http://schemas.microsoft.com/office/drawing/2014/chart" uri="{C3380CC4-5D6E-409C-BE32-E72D297353CC}">
              <c16:uniqueId val="{00000001-2848-462B-9FA1-77747829FC1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749-4F80-AFE0-5CED87DA6E6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42.56</c:v>
                </c:pt>
                <c:pt idx="2">
                  <c:v>45.68</c:v>
                </c:pt>
                <c:pt idx="3">
                  <c:v>45.87</c:v>
                </c:pt>
                <c:pt idx="4">
                  <c:v>44.24</c:v>
                </c:pt>
              </c:numCache>
            </c:numRef>
          </c:val>
          <c:smooth val="0"/>
          <c:extLst>
            <c:ext xmlns:c16="http://schemas.microsoft.com/office/drawing/2014/chart" uri="{C3380CC4-5D6E-409C-BE32-E72D297353CC}">
              <c16:uniqueId val="{00000001-0749-4F80-AFE0-5CED87DA6E6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79.23</c:v>
                </c:pt>
                <c:pt idx="2">
                  <c:v>77.900000000000006</c:v>
                </c:pt>
                <c:pt idx="3">
                  <c:v>78.28</c:v>
                </c:pt>
                <c:pt idx="4">
                  <c:v>77.989999999999995</c:v>
                </c:pt>
              </c:numCache>
            </c:numRef>
          </c:val>
          <c:extLst>
            <c:ext xmlns:c16="http://schemas.microsoft.com/office/drawing/2014/chart" uri="{C3380CC4-5D6E-409C-BE32-E72D297353CC}">
              <c16:uniqueId val="{00000000-93A9-401D-B50B-3CD7D666AAA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83.32</c:v>
                </c:pt>
                <c:pt idx="2">
                  <c:v>87.96</c:v>
                </c:pt>
                <c:pt idx="3">
                  <c:v>87.65</c:v>
                </c:pt>
                <c:pt idx="4">
                  <c:v>88.15</c:v>
                </c:pt>
              </c:numCache>
            </c:numRef>
          </c:val>
          <c:smooth val="0"/>
          <c:extLst>
            <c:ext xmlns:c16="http://schemas.microsoft.com/office/drawing/2014/chart" uri="{C3380CC4-5D6E-409C-BE32-E72D297353CC}">
              <c16:uniqueId val="{00000001-93A9-401D-B50B-3CD7D666AAA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118.35</c:v>
                </c:pt>
                <c:pt idx="2">
                  <c:v>122.45</c:v>
                </c:pt>
                <c:pt idx="3">
                  <c:v>109.4</c:v>
                </c:pt>
                <c:pt idx="4">
                  <c:v>109.64</c:v>
                </c:pt>
              </c:numCache>
            </c:numRef>
          </c:val>
          <c:extLst>
            <c:ext xmlns:c16="http://schemas.microsoft.com/office/drawing/2014/chart" uri="{C3380CC4-5D6E-409C-BE32-E72D297353CC}">
              <c16:uniqueId val="{00000000-E83A-4CCA-BD10-8D5E05C6990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101.72</c:v>
                </c:pt>
                <c:pt idx="2">
                  <c:v>103.34</c:v>
                </c:pt>
                <c:pt idx="3">
                  <c:v>102.7</c:v>
                </c:pt>
                <c:pt idx="4">
                  <c:v>104.11</c:v>
                </c:pt>
              </c:numCache>
            </c:numRef>
          </c:val>
          <c:smooth val="0"/>
          <c:extLst>
            <c:ext xmlns:c16="http://schemas.microsoft.com/office/drawing/2014/chart" uri="{C3380CC4-5D6E-409C-BE32-E72D297353CC}">
              <c16:uniqueId val="{00000001-E83A-4CCA-BD10-8D5E05C6990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2.25</c:v>
                </c:pt>
                <c:pt idx="2">
                  <c:v>4.28</c:v>
                </c:pt>
                <c:pt idx="3">
                  <c:v>6.11</c:v>
                </c:pt>
                <c:pt idx="4">
                  <c:v>7.9</c:v>
                </c:pt>
              </c:numCache>
            </c:numRef>
          </c:val>
          <c:extLst>
            <c:ext xmlns:c16="http://schemas.microsoft.com/office/drawing/2014/chart" uri="{C3380CC4-5D6E-409C-BE32-E72D297353CC}">
              <c16:uniqueId val="{00000000-04D4-47A5-B567-0B2559640FF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27.82</c:v>
                </c:pt>
                <c:pt idx="3">
                  <c:v>29.24</c:v>
                </c:pt>
                <c:pt idx="4">
                  <c:v>31.73</c:v>
                </c:pt>
              </c:numCache>
            </c:numRef>
          </c:val>
          <c:smooth val="0"/>
          <c:extLst>
            <c:ext xmlns:c16="http://schemas.microsoft.com/office/drawing/2014/chart" uri="{C3380CC4-5D6E-409C-BE32-E72D297353CC}">
              <c16:uniqueId val="{00000001-04D4-47A5-B567-0B2559640FF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B82-4E5A-9911-CB2DA9464E5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0.01</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B82-4E5A-9911-CB2DA9464E5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F30-497A-B709-5D412E22B58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112.88</c:v>
                </c:pt>
                <c:pt idx="2">
                  <c:v>29.74</c:v>
                </c:pt>
                <c:pt idx="3">
                  <c:v>48.2</c:v>
                </c:pt>
                <c:pt idx="4">
                  <c:v>46.91</c:v>
                </c:pt>
              </c:numCache>
            </c:numRef>
          </c:val>
          <c:smooth val="0"/>
          <c:extLst>
            <c:ext xmlns:c16="http://schemas.microsoft.com/office/drawing/2014/chart" uri="{C3380CC4-5D6E-409C-BE32-E72D297353CC}">
              <c16:uniqueId val="{00000001-2F30-497A-B709-5D412E22B58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64.239999999999995</c:v>
                </c:pt>
                <c:pt idx="2">
                  <c:v>118.8</c:v>
                </c:pt>
                <c:pt idx="3">
                  <c:v>143.03</c:v>
                </c:pt>
                <c:pt idx="4">
                  <c:v>113.37</c:v>
                </c:pt>
              </c:numCache>
            </c:numRef>
          </c:val>
          <c:extLst>
            <c:ext xmlns:c16="http://schemas.microsoft.com/office/drawing/2014/chart" uri="{C3380CC4-5D6E-409C-BE32-E72D297353CC}">
              <c16:uniqueId val="{00000000-F1A3-4B73-BF03-969E727677F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49.18</c:v>
                </c:pt>
                <c:pt idx="2">
                  <c:v>53.44</c:v>
                </c:pt>
                <c:pt idx="3">
                  <c:v>46.85</c:v>
                </c:pt>
                <c:pt idx="4">
                  <c:v>44.35</c:v>
                </c:pt>
              </c:numCache>
            </c:numRef>
          </c:val>
          <c:smooth val="0"/>
          <c:extLst>
            <c:ext xmlns:c16="http://schemas.microsoft.com/office/drawing/2014/chart" uri="{C3380CC4-5D6E-409C-BE32-E72D297353CC}">
              <c16:uniqueId val="{00000001-F1A3-4B73-BF03-969E727677F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1348</c:v>
                </c:pt>
                <c:pt idx="2">
                  <c:v>1498.53</c:v>
                </c:pt>
                <c:pt idx="3">
                  <c:v>1487.94</c:v>
                </c:pt>
                <c:pt idx="4">
                  <c:v>1500.16</c:v>
                </c:pt>
              </c:numCache>
            </c:numRef>
          </c:val>
          <c:extLst>
            <c:ext xmlns:c16="http://schemas.microsoft.com/office/drawing/2014/chart" uri="{C3380CC4-5D6E-409C-BE32-E72D297353CC}">
              <c16:uniqueId val="{00000000-8945-4FA0-B703-CB7AC8FCDD1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1194.1500000000001</c:v>
                </c:pt>
                <c:pt idx="2">
                  <c:v>1267.3900000000001</c:v>
                </c:pt>
                <c:pt idx="3">
                  <c:v>1268.6300000000001</c:v>
                </c:pt>
                <c:pt idx="4">
                  <c:v>1283.69</c:v>
                </c:pt>
              </c:numCache>
            </c:numRef>
          </c:val>
          <c:smooth val="0"/>
          <c:extLst>
            <c:ext xmlns:c16="http://schemas.microsoft.com/office/drawing/2014/chart" uri="{C3380CC4-5D6E-409C-BE32-E72D297353CC}">
              <c16:uniqueId val="{00000001-8945-4FA0-B703-CB7AC8FCDD1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99.9</c:v>
                </c:pt>
                <c:pt idx="2">
                  <c:v>100</c:v>
                </c:pt>
                <c:pt idx="3">
                  <c:v>100</c:v>
                </c:pt>
                <c:pt idx="4">
                  <c:v>100</c:v>
                </c:pt>
              </c:numCache>
            </c:numRef>
          </c:val>
          <c:extLst>
            <c:ext xmlns:c16="http://schemas.microsoft.com/office/drawing/2014/chart" uri="{C3380CC4-5D6E-409C-BE32-E72D297353CC}">
              <c16:uniqueId val="{00000000-E233-4A89-9F83-BA136576E54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72.260000000000005</c:v>
                </c:pt>
                <c:pt idx="2">
                  <c:v>84.3</c:v>
                </c:pt>
                <c:pt idx="3">
                  <c:v>82.88</c:v>
                </c:pt>
                <c:pt idx="4">
                  <c:v>82.53</c:v>
                </c:pt>
              </c:numCache>
            </c:numRef>
          </c:val>
          <c:smooth val="0"/>
          <c:extLst>
            <c:ext xmlns:c16="http://schemas.microsoft.com/office/drawing/2014/chart" uri="{C3380CC4-5D6E-409C-BE32-E72D297353CC}">
              <c16:uniqueId val="{00000001-E233-4A89-9F83-BA136576E54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190.57</c:v>
                </c:pt>
                <c:pt idx="2">
                  <c:v>176.85</c:v>
                </c:pt>
                <c:pt idx="3">
                  <c:v>177.39</c:v>
                </c:pt>
                <c:pt idx="4">
                  <c:v>176.3</c:v>
                </c:pt>
              </c:numCache>
            </c:numRef>
          </c:val>
          <c:extLst>
            <c:ext xmlns:c16="http://schemas.microsoft.com/office/drawing/2014/chart" uri="{C3380CC4-5D6E-409C-BE32-E72D297353CC}">
              <c16:uniqueId val="{00000000-DBD1-4BAB-9E38-F41C975F770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230.02</c:v>
                </c:pt>
                <c:pt idx="2">
                  <c:v>185.47</c:v>
                </c:pt>
                <c:pt idx="3">
                  <c:v>187.76</c:v>
                </c:pt>
                <c:pt idx="4">
                  <c:v>190.48</c:v>
                </c:pt>
              </c:numCache>
            </c:numRef>
          </c:val>
          <c:smooth val="0"/>
          <c:extLst>
            <c:ext xmlns:c16="http://schemas.microsoft.com/office/drawing/2014/chart" uri="{C3380CC4-5D6E-409C-BE32-E72D297353CC}">
              <c16:uniqueId val="{00000001-DBD1-4BAB-9E38-F41C975F770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B1" zoomScale="75" zoomScaleNormal="7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富山県　滑川市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法適用</v>
      </c>
      <c r="C8" s="35"/>
      <c r="D8" s="35"/>
      <c r="E8" s="35"/>
      <c r="F8" s="35"/>
      <c r="G8" s="35"/>
      <c r="H8" s="35"/>
      <c r="I8" s="35" t="str">
        <f>データ!J6</f>
        <v>下水道事業</v>
      </c>
      <c r="J8" s="35"/>
      <c r="K8" s="35"/>
      <c r="L8" s="35"/>
      <c r="M8" s="35"/>
      <c r="N8" s="35"/>
      <c r="O8" s="35"/>
      <c r="P8" s="35" t="str">
        <f>データ!K6</f>
        <v>特定環境保全公共下水道</v>
      </c>
      <c r="Q8" s="35"/>
      <c r="R8" s="35"/>
      <c r="S8" s="35"/>
      <c r="T8" s="35"/>
      <c r="U8" s="35"/>
      <c r="V8" s="35"/>
      <c r="W8" s="35" t="str">
        <f>データ!L6</f>
        <v>D1</v>
      </c>
      <c r="X8" s="35"/>
      <c r="Y8" s="35"/>
      <c r="Z8" s="35"/>
      <c r="AA8" s="35"/>
      <c r="AB8" s="35"/>
      <c r="AC8" s="35"/>
      <c r="AD8" s="36" t="str">
        <f>データ!$M$6</f>
        <v>非設置</v>
      </c>
      <c r="AE8" s="36"/>
      <c r="AF8" s="36"/>
      <c r="AG8" s="36"/>
      <c r="AH8" s="36"/>
      <c r="AI8" s="36"/>
      <c r="AJ8" s="36"/>
      <c r="AK8" s="3"/>
      <c r="AL8" s="37">
        <f>データ!S6</f>
        <v>33039</v>
      </c>
      <c r="AM8" s="37"/>
      <c r="AN8" s="37"/>
      <c r="AO8" s="37"/>
      <c r="AP8" s="37"/>
      <c r="AQ8" s="37"/>
      <c r="AR8" s="37"/>
      <c r="AS8" s="37"/>
      <c r="AT8" s="38">
        <f>データ!T6</f>
        <v>54.62</v>
      </c>
      <c r="AU8" s="38"/>
      <c r="AV8" s="38"/>
      <c r="AW8" s="38"/>
      <c r="AX8" s="38"/>
      <c r="AY8" s="38"/>
      <c r="AZ8" s="38"/>
      <c r="BA8" s="38"/>
      <c r="BB8" s="38">
        <f>データ!U6</f>
        <v>604.89</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f>データ!O6</f>
        <v>47.18</v>
      </c>
      <c r="J10" s="38"/>
      <c r="K10" s="38"/>
      <c r="L10" s="38"/>
      <c r="M10" s="38"/>
      <c r="N10" s="38"/>
      <c r="O10" s="38"/>
      <c r="P10" s="38">
        <f>データ!P6</f>
        <v>42.34</v>
      </c>
      <c r="Q10" s="38"/>
      <c r="R10" s="38"/>
      <c r="S10" s="38"/>
      <c r="T10" s="38"/>
      <c r="U10" s="38"/>
      <c r="V10" s="38"/>
      <c r="W10" s="38">
        <f>データ!Q6</f>
        <v>92.03</v>
      </c>
      <c r="X10" s="38"/>
      <c r="Y10" s="38"/>
      <c r="Z10" s="38"/>
      <c r="AA10" s="38"/>
      <c r="AB10" s="38"/>
      <c r="AC10" s="38"/>
      <c r="AD10" s="37">
        <f>データ!R6</f>
        <v>3593</v>
      </c>
      <c r="AE10" s="37"/>
      <c r="AF10" s="37"/>
      <c r="AG10" s="37"/>
      <c r="AH10" s="37"/>
      <c r="AI10" s="37"/>
      <c r="AJ10" s="37"/>
      <c r="AK10" s="2"/>
      <c r="AL10" s="37">
        <f>データ!V6</f>
        <v>13972</v>
      </c>
      <c r="AM10" s="37"/>
      <c r="AN10" s="37"/>
      <c r="AO10" s="37"/>
      <c r="AP10" s="37"/>
      <c r="AQ10" s="37"/>
      <c r="AR10" s="37"/>
      <c r="AS10" s="37"/>
      <c r="AT10" s="38">
        <f>データ!W6</f>
        <v>5.13</v>
      </c>
      <c r="AU10" s="38"/>
      <c r="AV10" s="38"/>
      <c r="AW10" s="38"/>
      <c r="AX10" s="38"/>
      <c r="AY10" s="38"/>
      <c r="AZ10" s="38"/>
      <c r="BA10" s="38"/>
      <c r="BB10" s="38">
        <f>データ!X6</f>
        <v>2723.59</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115</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G8idiQeGBzly2Ck78g1qP6XrIa+XSr29d7ytR90eIqmUiLtxFbJPqoTDkZC8q7y54XaBu/goGxsM0BBSUEmdNA==" saltValue="PKlAfxZDzsUQ+HnZHTyS0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162060</v>
      </c>
      <c r="D6" s="19">
        <f t="shared" si="3"/>
        <v>46</v>
      </c>
      <c r="E6" s="19">
        <f t="shared" si="3"/>
        <v>17</v>
      </c>
      <c r="F6" s="19">
        <f t="shared" si="3"/>
        <v>4</v>
      </c>
      <c r="G6" s="19">
        <f t="shared" si="3"/>
        <v>0</v>
      </c>
      <c r="H6" s="19" t="str">
        <f t="shared" si="3"/>
        <v>富山県　滑川市</v>
      </c>
      <c r="I6" s="19" t="str">
        <f t="shared" si="3"/>
        <v>法適用</v>
      </c>
      <c r="J6" s="19" t="str">
        <f t="shared" si="3"/>
        <v>下水道事業</v>
      </c>
      <c r="K6" s="19" t="str">
        <f t="shared" si="3"/>
        <v>特定環境保全公共下水道</v>
      </c>
      <c r="L6" s="19" t="str">
        <f t="shared" si="3"/>
        <v>D1</v>
      </c>
      <c r="M6" s="19" t="str">
        <f t="shared" si="3"/>
        <v>非設置</v>
      </c>
      <c r="N6" s="20" t="str">
        <f t="shared" si="3"/>
        <v>-</v>
      </c>
      <c r="O6" s="20">
        <f t="shared" si="3"/>
        <v>47.18</v>
      </c>
      <c r="P6" s="20">
        <f t="shared" si="3"/>
        <v>42.34</v>
      </c>
      <c r="Q6" s="20">
        <f t="shared" si="3"/>
        <v>92.03</v>
      </c>
      <c r="R6" s="20">
        <f t="shared" si="3"/>
        <v>3593</v>
      </c>
      <c r="S6" s="20">
        <f t="shared" si="3"/>
        <v>33039</v>
      </c>
      <c r="T6" s="20">
        <f t="shared" si="3"/>
        <v>54.62</v>
      </c>
      <c r="U6" s="20">
        <f t="shared" si="3"/>
        <v>604.89</v>
      </c>
      <c r="V6" s="20">
        <f t="shared" si="3"/>
        <v>13972</v>
      </c>
      <c r="W6" s="20">
        <f t="shared" si="3"/>
        <v>5.13</v>
      </c>
      <c r="X6" s="20">
        <f t="shared" si="3"/>
        <v>2723.59</v>
      </c>
      <c r="Y6" s="21" t="str">
        <f>IF(Y7="",NA(),Y7)</f>
        <v>-</v>
      </c>
      <c r="Z6" s="21">
        <f t="shared" ref="Z6:AH6" si="4">IF(Z7="",NA(),Z7)</f>
        <v>118.35</v>
      </c>
      <c r="AA6" s="21">
        <f t="shared" si="4"/>
        <v>122.45</v>
      </c>
      <c r="AB6" s="21">
        <f t="shared" si="4"/>
        <v>109.4</v>
      </c>
      <c r="AC6" s="21">
        <f t="shared" si="4"/>
        <v>109.64</v>
      </c>
      <c r="AD6" s="21" t="str">
        <f t="shared" si="4"/>
        <v>-</v>
      </c>
      <c r="AE6" s="21">
        <f t="shared" si="4"/>
        <v>101.72</v>
      </c>
      <c r="AF6" s="21">
        <f t="shared" si="4"/>
        <v>103.34</v>
      </c>
      <c r="AG6" s="21">
        <f t="shared" si="4"/>
        <v>102.7</v>
      </c>
      <c r="AH6" s="21">
        <f t="shared" si="4"/>
        <v>104.11</v>
      </c>
      <c r="AI6" s="20" t="str">
        <f>IF(AI7="","",IF(AI7="-","【-】","【"&amp;SUBSTITUTE(TEXT(AI7,"#,##0.00"),"-","△")&amp;"】"))</f>
        <v>【105.35】</v>
      </c>
      <c r="AJ6" s="21" t="str">
        <f>IF(AJ7="",NA(),AJ7)</f>
        <v>-</v>
      </c>
      <c r="AK6" s="20">
        <f t="shared" ref="AK6:AS6" si="5">IF(AK7="",NA(),AK7)</f>
        <v>0</v>
      </c>
      <c r="AL6" s="20">
        <f t="shared" si="5"/>
        <v>0</v>
      </c>
      <c r="AM6" s="20">
        <f t="shared" si="5"/>
        <v>0</v>
      </c>
      <c r="AN6" s="20">
        <f t="shared" si="5"/>
        <v>0</v>
      </c>
      <c r="AO6" s="21" t="str">
        <f t="shared" si="5"/>
        <v>-</v>
      </c>
      <c r="AP6" s="21">
        <f t="shared" si="5"/>
        <v>112.88</v>
      </c>
      <c r="AQ6" s="21">
        <f t="shared" si="5"/>
        <v>29.74</v>
      </c>
      <c r="AR6" s="21">
        <f t="shared" si="5"/>
        <v>48.2</v>
      </c>
      <c r="AS6" s="21">
        <f t="shared" si="5"/>
        <v>46.91</v>
      </c>
      <c r="AT6" s="20" t="str">
        <f>IF(AT7="","",IF(AT7="-","【-】","【"&amp;SUBSTITUTE(TEXT(AT7,"#,##0.00"),"-","△")&amp;"】"))</f>
        <v>【63.89】</v>
      </c>
      <c r="AU6" s="21" t="str">
        <f>IF(AU7="",NA(),AU7)</f>
        <v>-</v>
      </c>
      <c r="AV6" s="21">
        <f t="shared" ref="AV6:BD6" si="6">IF(AV7="",NA(),AV7)</f>
        <v>64.239999999999995</v>
      </c>
      <c r="AW6" s="21">
        <f t="shared" si="6"/>
        <v>118.8</v>
      </c>
      <c r="AX6" s="21">
        <f t="shared" si="6"/>
        <v>143.03</v>
      </c>
      <c r="AY6" s="21">
        <f t="shared" si="6"/>
        <v>113.37</v>
      </c>
      <c r="AZ6" s="21" t="str">
        <f t="shared" si="6"/>
        <v>-</v>
      </c>
      <c r="BA6" s="21">
        <f t="shared" si="6"/>
        <v>49.18</v>
      </c>
      <c r="BB6" s="21">
        <f t="shared" si="6"/>
        <v>53.44</v>
      </c>
      <c r="BC6" s="21">
        <f t="shared" si="6"/>
        <v>46.85</v>
      </c>
      <c r="BD6" s="21">
        <f t="shared" si="6"/>
        <v>44.35</v>
      </c>
      <c r="BE6" s="20" t="str">
        <f>IF(BE7="","",IF(BE7="-","【-】","【"&amp;SUBSTITUTE(TEXT(BE7,"#,##0.00"),"-","△")&amp;"】"))</f>
        <v>【44.07】</v>
      </c>
      <c r="BF6" s="21" t="str">
        <f>IF(BF7="",NA(),BF7)</f>
        <v>-</v>
      </c>
      <c r="BG6" s="21">
        <f t="shared" ref="BG6:BO6" si="7">IF(BG7="",NA(),BG7)</f>
        <v>1348</v>
      </c>
      <c r="BH6" s="21">
        <f t="shared" si="7"/>
        <v>1498.53</v>
      </c>
      <c r="BI6" s="21">
        <f t="shared" si="7"/>
        <v>1487.94</v>
      </c>
      <c r="BJ6" s="21">
        <f t="shared" si="7"/>
        <v>1500.16</v>
      </c>
      <c r="BK6" s="21" t="str">
        <f t="shared" si="7"/>
        <v>-</v>
      </c>
      <c r="BL6" s="21">
        <f t="shared" si="7"/>
        <v>1194.1500000000001</v>
      </c>
      <c r="BM6" s="21">
        <f t="shared" si="7"/>
        <v>1267.3900000000001</v>
      </c>
      <c r="BN6" s="21">
        <f t="shared" si="7"/>
        <v>1268.6300000000001</v>
      </c>
      <c r="BO6" s="21">
        <f t="shared" si="7"/>
        <v>1283.69</v>
      </c>
      <c r="BP6" s="20" t="str">
        <f>IF(BP7="","",IF(BP7="-","【-】","【"&amp;SUBSTITUTE(TEXT(BP7,"#,##0.00"),"-","△")&amp;"】"))</f>
        <v>【1,201.79】</v>
      </c>
      <c r="BQ6" s="21" t="str">
        <f>IF(BQ7="",NA(),BQ7)</f>
        <v>-</v>
      </c>
      <c r="BR6" s="21">
        <f t="shared" ref="BR6:BZ6" si="8">IF(BR7="",NA(),BR7)</f>
        <v>99.9</v>
      </c>
      <c r="BS6" s="21">
        <f t="shared" si="8"/>
        <v>100</v>
      </c>
      <c r="BT6" s="21">
        <f t="shared" si="8"/>
        <v>100</v>
      </c>
      <c r="BU6" s="21">
        <f t="shared" si="8"/>
        <v>100</v>
      </c>
      <c r="BV6" s="21" t="str">
        <f t="shared" si="8"/>
        <v>-</v>
      </c>
      <c r="BW6" s="21">
        <f t="shared" si="8"/>
        <v>72.260000000000005</v>
      </c>
      <c r="BX6" s="21">
        <f t="shared" si="8"/>
        <v>84.3</v>
      </c>
      <c r="BY6" s="21">
        <f t="shared" si="8"/>
        <v>82.88</v>
      </c>
      <c r="BZ6" s="21">
        <f t="shared" si="8"/>
        <v>82.53</v>
      </c>
      <c r="CA6" s="20" t="str">
        <f>IF(CA7="","",IF(CA7="-","【-】","【"&amp;SUBSTITUTE(TEXT(CA7,"#,##0.00"),"-","△")&amp;"】"))</f>
        <v>【75.31】</v>
      </c>
      <c r="CB6" s="21" t="str">
        <f>IF(CB7="",NA(),CB7)</f>
        <v>-</v>
      </c>
      <c r="CC6" s="21">
        <f t="shared" ref="CC6:CK6" si="9">IF(CC7="",NA(),CC7)</f>
        <v>190.57</v>
      </c>
      <c r="CD6" s="21">
        <f t="shared" si="9"/>
        <v>176.85</v>
      </c>
      <c r="CE6" s="21">
        <f t="shared" si="9"/>
        <v>177.39</v>
      </c>
      <c r="CF6" s="21">
        <f t="shared" si="9"/>
        <v>176.3</v>
      </c>
      <c r="CG6" s="21" t="str">
        <f t="shared" si="9"/>
        <v>-</v>
      </c>
      <c r="CH6" s="21">
        <f t="shared" si="9"/>
        <v>230.02</v>
      </c>
      <c r="CI6" s="21">
        <f t="shared" si="9"/>
        <v>185.47</v>
      </c>
      <c r="CJ6" s="21">
        <f t="shared" si="9"/>
        <v>187.76</v>
      </c>
      <c r="CK6" s="21">
        <f t="shared" si="9"/>
        <v>190.48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t="str">
        <f t="shared" si="10"/>
        <v>-</v>
      </c>
      <c r="CS6" s="21">
        <f t="shared" si="10"/>
        <v>42.56</v>
      </c>
      <c r="CT6" s="21">
        <f t="shared" si="10"/>
        <v>45.68</v>
      </c>
      <c r="CU6" s="21">
        <f t="shared" si="10"/>
        <v>45.87</v>
      </c>
      <c r="CV6" s="21">
        <f t="shared" si="10"/>
        <v>44.24</v>
      </c>
      <c r="CW6" s="20" t="str">
        <f>IF(CW7="","",IF(CW7="-","【-】","【"&amp;SUBSTITUTE(TEXT(CW7,"#,##0.00"),"-","△")&amp;"】"))</f>
        <v>【42.57】</v>
      </c>
      <c r="CX6" s="21" t="str">
        <f>IF(CX7="",NA(),CX7)</f>
        <v>-</v>
      </c>
      <c r="CY6" s="21">
        <f t="shared" ref="CY6:DG6" si="11">IF(CY7="",NA(),CY7)</f>
        <v>79.23</v>
      </c>
      <c r="CZ6" s="21">
        <f t="shared" si="11"/>
        <v>77.900000000000006</v>
      </c>
      <c r="DA6" s="21">
        <f t="shared" si="11"/>
        <v>78.28</v>
      </c>
      <c r="DB6" s="21">
        <f t="shared" si="11"/>
        <v>77.989999999999995</v>
      </c>
      <c r="DC6" s="21" t="str">
        <f t="shared" si="11"/>
        <v>-</v>
      </c>
      <c r="DD6" s="21">
        <f t="shared" si="11"/>
        <v>83.32</v>
      </c>
      <c r="DE6" s="21">
        <f t="shared" si="11"/>
        <v>87.96</v>
      </c>
      <c r="DF6" s="21">
        <f t="shared" si="11"/>
        <v>87.65</v>
      </c>
      <c r="DG6" s="21">
        <f t="shared" si="11"/>
        <v>88.15</v>
      </c>
      <c r="DH6" s="20" t="str">
        <f>IF(DH7="","",IF(DH7="-","【-】","【"&amp;SUBSTITUTE(TEXT(DH7,"#,##0.00"),"-","△")&amp;"】"))</f>
        <v>【85.24】</v>
      </c>
      <c r="DI6" s="21" t="str">
        <f>IF(DI7="",NA(),DI7)</f>
        <v>-</v>
      </c>
      <c r="DJ6" s="21">
        <f t="shared" ref="DJ6:DR6" si="12">IF(DJ7="",NA(),DJ7)</f>
        <v>2.25</v>
      </c>
      <c r="DK6" s="21">
        <f t="shared" si="12"/>
        <v>4.28</v>
      </c>
      <c r="DL6" s="21">
        <f t="shared" si="12"/>
        <v>6.11</v>
      </c>
      <c r="DM6" s="21">
        <f t="shared" si="12"/>
        <v>7.9</v>
      </c>
      <c r="DN6" s="21" t="str">
        <f t="shared" si="12"/>
        <v>-</v>
      </c>
      <c r="DO6" s="21">
        <f t="shared" si="12"/>
        <v>24.68</v>
      </c>
      <c r="DP6" s="21">
        <f t="shared" si="12"/>
        <v>27.82</v>
      </c>
      <c r="DQ6" s="21">
        <f t="shared" si="12"/>
        <v>29.24</v>
      </c>
      <c r="DR6" s="21">
        <f t="shared" si="12"/>
        <v>31.73</v>
      </c>
      <c r="DS6" s="20" t="str">
        <f>IF(DS7="","",IF(DS7="-","【-】","【"&amp;SUBSTITUTE(TEXT(DS7,"#,##0.00"),"-","△")&amp;"】"))</f>
        <v>【25.87】</v>
      </c>
      <c r="DT6" s="21" t="str">
        <f>IF(DT7="",NA(),DT7)</f>
        <v>-</v>
      </c>
      <c r="DU6" s="20">
        <f t="shared" ref="DU6:EC6" si="13">IF(DU7="",NA(),DU7)</f>
        <v>0</v>
      </c>
      <c r="DV6" s="20">
        <f t="shared" si="13"/>
        <v>0</v>
      </c>
      <c r="DW6" s="20">
        <f t="shared" si="13"/>
        <v>0</v>
      </c>
      <c r="DX6" s="20">
        <f t="shared" si="13"/>
        <v>0</v>
      </c>
      <c r="DY6" s="21" t="str">
        <f t="shared" si="13"/>
        <v>-</v>
      </c>
      <c r="DZ6" s="21">
        <f t="shared" si="13"/>
        <v>0.01</v>
      </c>
      <c r="EA6" s="20">
        <f t="shared" si="13"/>
        <v>0</v>
      </c>
      <c r="EB6" s="20">
        <f t="shared" si="13"/>
        <v>0</v>
      </c>
      <c r="EC6" s="20">
        <f t="shared" si="13"/>
        <v>0</v>
      </c>
      <c r="ED6" s="20" t="str">
        <f>IF(ED7="","",IF(ED7="-","【-】","【"&amp;SUBSTITUTE(TEXT(ED7,"#,##0.00"),"-","△")&amp;"】"))</f>
        <v>【0.01】</v>
      </c>
      <c r="EE6" s="21" t="str">
        <f>IF(EE7="",NA(),EE7)</f>
        <v>-</v>
      </c>
      <c r="EF6" s="20">
        <f t="shared" ref="EF6:EN6" si="14">IF(EF7="",NA(),EF7)</f>
        <v>0</v>
      </c>
      <c r="EG6" s="20">
        <f t="shared" si="14"/>
        <v>0</v>
      </c>
      <c r="EH6" s="20">
        <f t="shared" si="14"/>
        <v>0</v>
      </c>
      <c r="EI6" s="20">
        <f t="shared" si="14"/>
        <v>0</v>
      </c>
      <c r="EJ6" s="21" t="str">
        <f t="shared" si="14"/>
        <v>-</v>
      </c>
      <c r="EK6" s="21">
        <f t="shared" si="14"/>
        <v>0.13</v>
      </c>
      <c r="EL6" s="21">
        <f t="shared" si="14"/>
        <v>0.04</v>
      </c>
      <c r="EM6" s="21">
        <f t="shared" si="14"/>
        <v>0.06</v>
      </c>
      <c r="EN6" s="21">
        <f t="shared" si="14"/>
        <v>0.27</v>
      </c>
      <c r="EO6" s="20" t="str">
        <f>IF(EO7="","",IF(EO7="-","【-】","【"&amp;SUBSTITUTE(TEXT(EO7,"#,##0.00"),"-","△")&amp;"】"))</f>
        <v>【0.15】</v>
      </c>
    </row>
    <row r="7" spans="1:148" s="22" customFormat="1" x14ac:dyDescent="0.15">
      <c r="A7" s="14"/>
      <c r="B7" s="23">
        <v>2021</v>
      </c>
      <c r="C7" s="23">
        <v>162060</v>
      </c>
      <c r="D7" s="23">
        <v>46</v>
      </c>
      <c r="E7" s="23">
        <v>17</v>
      </c>
      <c r="F7" s="23">
        <v>4</v>
      </c>
      <c r="G7" s="23">
        <v>0</v>
      </c>
      <c r="H7" s="23" t="s">
        <v>96</v>
      </c>
      <c r="I7" s="23" t="s">
        <v>97</v>
      </c>
      <c r="J7" s="23" t="s">
        <v>98</v>
      </c>
      <c r="K7" s="23" t="s">
        <v>99</v>
      </c>
      <c r="L7" s="23" t="s">
        <v>100</v>
      </c>
      <c r="M7" s="23" t="s">
        <v>101</v>
      </c>
      <c r="N7" s="24" t="s">
        <v>102</v>
      </c>
      <c r="O7" s="24">
        <v>47.18</v>
      </c>
      <c r="P7" s="24">
        <v>42.34</v>
      </c>
      <c r="Q7" s="24">
        <v>92.03</v>
      </c>
      <c r="R7" s="24">
        <v>3593</v>
      </c>
      <c r="S7" s="24">
        <v>33039</v>
      </c>
      <c r="T7" s="24">
        <v>54.62</v>
      </c>
      <c r="U7" s="24">
        <v>604.89</v>
      </c>
      <c r="V7" s="24">
        <v>13972</v>
      </c>
      <c r="W7" s="24">
        <v>5.13</v>
      </c>
      <c r="X7" s="24">
        <v>2723.59</v>
      </c>
      <c r="Y7" s="24" t="s">
        <v>102</v>
      </c>
      <c r="Z7" s="24">
        <v>118.35</v>
      </c>
      <c r="AA7" s="24">
        <v>122.45</v>
      </c>
      <c r="AB7" s="24">
        <v>109.4</v>
      </c>
      <c r="AC7" s="24">
        <v>109.64</v>
      </c>
      <c r="AD7" s="24" t="s">
        <v>102</v>
      </c>
      <c r="AE7" s="24">
        <v>101.72</v>
      </c>
      <c r="AF7" s="24">
        <v>103.34</v>
      </c>
      <c r="AG7" s="24">
        <v>102.7</v>
      </c>
      <c r="AH7" s="24">
        <v>104.11</v>
      </c>
      <c r="AI7" s="24">
        <v>105.35</v>
      </c>
      <c r="AJ7" s="24" t="s">
        <v>102</v>
      </c>
      <c r="AK7" s="24">
        <v>0</v>
      </c>
      <c r="AL7" s="24">
        <v>0</v>
      </c>
      <c r="AM7" s="24">
        <v>0</v>
      </c>
      <c r="AN7" s="24">
        <v>0</v>
      </c>
      <c r="AO7" s="24" t="s">
        <v>102</v>
      </c>
      <c r="AP7" s="24">
        <v>112.88</v>
      </c>
      <c r="AQ7" s="24">
        <v>29.74</v>
      </c>
      <c r="AR7" s="24">
        <v>48.2</v>
      </c>
      <c r="AS7" s="24">
        <v>46.91</v>
      </c>
      <c r="AT7" s="24">
        <v>63.89</v>
      </c>
      <c r="AU7" s="24" t="s">
        <v>102</v>
      </c>
      <c r="AV7" s="24">
        <v>64.239999999999995</v>
      </c>
      <c r="AW7" s="24">
        <v>118.8</v>
      </c>
      <c r="AX7" s="24">
        <v>143.03</v>
      </c>
      <c r="AY7" s="24">
        <v>113.37</v>
      </c>
      <c r="AZ7" s="24" t="s">
        <v>102</v>
      </c>
      <c r="BA7" s="24">
        <v>49.18</v>
      </c>
      <c r="BB7" s="24">
        <v>53.44</v>
      </c>
      <c r="BC7" s="24">
        <v>46.85</v>
      </c>
      <c r="BD7" s="24">
        <v>44.35</v>
      </c>
      <c r="BE7" s="24">
        <v>44.07</v>
      </c>
      <c r="BF7" s="24" t="s">
        <v>102</v>
      </c>
      <c r="BG7" s="24">
        <v>1348</v>
      </c>
      <c r="BH7" s="24">
        <v>1498.53</v>
      </c>
      <c r="BI7" s="24">
        <v>1487.94</v>
      </c>
      <c r="BJ7" s="24">
        <v>1500.16</v>
      </c>
      <c r="BK7" s="24" t="s">
        <v>102</v>
      </c>
      <c r="BL7" s="24">
        <v>1194.1500000000001</v>
      </c>
      <c r="BM7" s="24">
        <v>1267.3900000000001</v>
      </c>
      <c r="BN7" s="24">
        <v>1268.6300000000001</v>
      </c>
      <c r="BO7" s="24">
        <v>1283.69</v>
      </c>
      <c r="BP7" s="24">
        <v>1201.79</v>
      </c>
      <c r="BQ7" s="24" t="s">
        <v>102</v>
      </c>
      <c r="BR7" s="24">
        <v>99.9</v>
      </c>
      <c r="BS7" s="24">
        <v>100</v>
      </c>
      <c r="BT7" s="24">
        <v>100</v>
      </c>
      <c r="BU7" s="24">
        <v>100</v>
      </c>
      <c r="BV7" s="24" t="s">
        <v>102</v>
      </c>
      <c r="BW7" s="24">
        <v>72.260000000000005</v>
      </c>
      <c r="BX7" s="24">
        <v>84.3</v>
      </c>
      <c r="BY7" s="24">
        <v>82.88</v>
      </c>
      <c r="BZ7" s="24">
        <v>82.53</v>
      </c>
      <c r="CA7" s="24">
        <v>75.31</v>
      </c>
      <c r="CB7" s="24" t="s">
        <v>102</v>
      </c>
      <c r="CC7" s="24">
        <v>190.57</v>
      </c>
      <c r="CD7" s="24">
        <v>176.85</v>
      </c>
      <c r="CE7" s="24">
        <v>177.39</v>
      </c>
      <c r="CF7" s="24">
        <v>176.3</v>
      </c>
      <c r="CG7" s="24" t="s">
        <v>102</v>
      </c>
      <c r="CH7" s="24">
        <v>230.02</v>
      </c>
      <c r="CI7" s="24">
        <v>185.47</v>
      </c>
      <c r="CJ7" s="24">
        <v>187.76</v>
      </c>
      <c r="CK7" s="24">
        <v>190.48</v>
      </c>
      <c r="CL7" s="24">
        <v>216.39</v>
      </c>
      <c r="CM7" s="24" t="s">
        <v>102</v>
      </c>
      <c r="CN7" s="24" t="s">
        <v>102</v>
      </c>
      <c r="CO7" s="24" t="s">
        <v>102</v>
      </c>
      <c r="CP7" s="24" t="s">
        <v>102</v>
      </c>
      <c r="CQ7" s="24" t="s">
        <v>102</v>
      </c>
      <c r="CR7" s="24" t="s">
        <v>102</v>
      </c>
      <c r="CS7" s="24">
        <v>42.56</v>
      </c>
      <c r="CT7" s="24">
        <v>45.68</v>
      </c>
      <c r="CU7" s="24">
        <v>45.87</v>
      </c>
      <c r="CV7" s="24">
        <v>44.24</v>
      </c>
      <c r="CW7" s="24">
        <v>42.57</v>
      </c>
      <c r="CX7" s="24" t="s">
        <v>102</v>
      </c>
      <c r="CY7" s="24">
        <v>79.23</v>
      </c>
      <c r="CZ7" s="24">
        <v>77.900000000000006</v>
      </c>
      <c r="DA7" s="24">
        <v>78.28</v>
      </c>
      <c r="DB7" s="24">
        <v>77.989999999999995</v>
      </c>
      <c r="DC7" s="24" t="s">
        <v>102</v>
      </c>
      <c r="DD7" s="24">
        <v>83.32</v>
      </c>
      <c r="DE7" s="24">
        <v>87.96</v>
      </c>
      <c r="DF7" s="24">
        <v>87.65</v>
      </c>
      <c r="DG7" s="24">
        <v>88.15</v>
      </c>
      <c r="DH7" s="24">
        <v>85.24</v>
      </c>
      <c r="DI7" s="24" t="s">
        <v>102</v>
      </c>
      <c r="DJ7" s="24">
        <v>2.25</v>
      </c>
      <c r="DK7" s="24">
        <v>4.28</v>
      </c>
      <c r="DL7" s="24">
        <v>6.11</v>
      </c>
      <c r="DM7" s="24">
        <v>7.9</v>
      </c>
      <c r="DN7" s="24" t="s">
        <v>102</v>
      </c>
      <c r="DO7" s="24">
        <v>24.68</v>
      </c>
      <c r="DP7" s="24">
        <v>27.82</v>
      </c>
      <c r="DQ7" s="24">
        <v>29.24</v>
      </c>
      <c r="DR7" s="24">
        <v>31.73</v>
      </c>
      <c r="DS7" s="24">
        <v>25.87</v>
      </c>
      <c r="DT7" s="24" t="s">
        <v>102</v>
      </c>
      <c r="DU7" s="24">
        <v>0</v>
      </c>
      <c r="DV7" s="24">
        <v>0</v>
      </c>
      <c r="DW7" s="24">
        <v>0</v>
      </c>
      <c r="DX7" s="24">
        <v>0</v>
      </c>
      <c r="DY7" s="24" t="s">
        <v>102</v>
      </c>
      <c r="DZ7" s="24">
        <v>0.01</v>
      </c>
      <c r="EA7" s="24">
        <v>0</v>
      </c>
      <c r="EB7" s="24">
        <v>0</v>
      </c>
      <c r="EC7" s="24">
        <v>0</v>
      </c>
      <c r="ED7" s="24">
        <v>0.01</v>
      </c>
      <c r="EE7" s="24" t="s">
        <v>102</v>
      </c>
      <c r="EF7" s="24">
        <v>0</v>
      </c>
      <c r="EG7" s="24">
        <v>0</v>
      </c>
      <c r="EH7" s="24">
        <v>0</v>
      </c>
      <c r="EI7" s="24">
        <v>0</v>
      </c>
      <c r="EJ7" s="24" t="s">
        <v>102</v>
      </c>
      <c r="EK7" s="24">
        <v>0.13</v>
      </c>
      <c r="EL7" s="24">
        <v>0.04</v>
      </c>
      <c r="EM7" s="24">
        <v>0.06</v>
      </c>
      <c r="EN7" s="24">
        <v>0.27</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上下水道課LG系ユーザー10</cp:lastModifiedBy>
  <cp:lastPrinted>2023-01-11T00:44:15Z</cp:lastPrinted>
  <dcterms:modified xsi:type="dcterms:W3CDTF">2023-01-11T00:56:56Z</dcterms:modified>
</cp:coreProperties>
</file>