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1408簡易水道\140801一般\ｹ 経営比較分析表\R501経営比較分析表\"/>
    </mc:Choice>
  </mc:AlternateContent>
  <xr:revisionPtr revIDLastSave="0" documentId="13_ncr:1_{DDF7A5E6-9CCE-439B-9877-A994D21855DC}" xr6:coauthVersionLast="36" xr6:coauthVersionMax="36" xr10:uidLastSave="{00000000-0000-0000-0000-000000000000}"/>
  <workbookProtection workbookAlgorithmName="SHA-512" workbookHashValue="Sw+UffkcbEVPPnAtQCwpOryCcdZRHXODr5c/RMaM00vGZyi4oZXMhT9RI335LBrZv0aRG41ndHfg/a/W7r/WUA==" workbookSaltValue="ZeYBYpjLrMIJutigCNkuy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<sst xmlns="http://schemas.openxmlformats.org/spreadsheetml/2006/main" count="294" uniqueCount="113">
  <si>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</si>
  <si>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</si>
  <si>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</si>
  <si>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</si>
  <si>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</si>
  <si>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</si>
  <si>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</si>
  <si>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</si>
  <si>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</si>
  <si>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</si>
  <si>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</si>
  <si>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</si>
  <si>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</si>
  <si>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</si>
  <si>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</si>
  <si>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</si>
  <si>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</si>
  <si>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</si>
  <si>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</si>
  <si>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</si>
  <si>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</si>
  <si>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</si>
  <si>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</si>
  <si>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</si>
  <si>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</si>
  <si>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</si>
  <si>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</si>
  <si>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</si>
  <si>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</si>
  <si>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</si>
  <si>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</si>
  <si>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</si>
  <si>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</si>
  <si>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</si>
  <si>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</si>
  <si>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</si>
  <si>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</si>
  <si>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</si>
  <si>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</si>
  <si>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</si>
  <si>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</si>
  <si>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</si>
  <si>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</si>
  <si>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</si>
  <si>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</si>
  <si>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</si>
  <si>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</si>
  <si>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</si>
  <si>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</si>
  <si>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</si>
  <si>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</si>
  <si>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</si>
  <si>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</si>
  <si>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</si>
  <si>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</si>
  <si>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</si>
  <si>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</si>
  <si>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</si>
  <si>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</si>
  <si>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</si>
  <si>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</si>
  <si>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</si>
  <si>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</si>
  <si>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</si>
  <si>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</si>
  <si>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</si>
  <si>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</si>
  <si>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</si>
  <si>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</si>
  <si>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</si>
  <si>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</si>
  <si>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</si>
  <si>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</si>
  <si>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</si>
  <si>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</si>
  <si>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</si>
  <si>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</si>
  <si>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</si>
  <si>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</si>
  <si>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</si>
  <si>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</si>
  <si>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</si>
  <si>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</si>
  <si>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</si>
  <si>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</si>
  <si>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</si>
  <si>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</si>
  <si>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</si>
  <si>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</si>
  <si>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</si>
  <si>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</si>
  <si>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</si>
  <si>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</si>
  <si>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</si>
  <si>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</si>
  <si>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</si>
  <si>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</si>
  <si>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</si>
  <si>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</si>
  <si>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</si>
  <si>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</si>
  <si>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</si>
  <si>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</si>
  <si>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</si>
  <si>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</si>
  <si>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</si>
  <si>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</si>
  <si>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</si>
  <si>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</si>
  <si>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</si>
  <si>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簡易水道事業が発足してから50年以上が経過しており、類似団体と比較しても老朽管が増えていることから、今後とも計画的かつ効率的に、管路の更新に取り組んでいく必要がある。</t>
    <rPh sb="0" eb="6">
      <t>カンイスイドウジギョウ</t>
    </rPh>
    <rPh sb="7" eb="9">
      <t>ホッソク</t>
    </rPh>
    <rPh sb="15" eb="16">
      <t>ネン</t>
    </rPh>
    <rPh sb="16" eb="18">
      <t>イジョウ</t>
    </rPh>
    <rPh sb="19" eb="21">
      <t>ケイカ</t>
    </rPh>
    <rPh sb="26" eb="30">
      <t>ルイジダンタイ</t>
    </rPh>
    <rPh sb="31" eb="33">
      <t>ヒカク</t>
    </rPh>
    <rPh sb="36" eb="39">
      <t>ロウキュウカン</t>
    </rPh>
    <rPh sb="40" eb="41">
      <t>フ</t>
    </rPh>
    <rPh sb="50" eb="52">
      <t>コンゴ</t>
    </rPh>
    <rPh sb="54" eb="56">
      <t>ケイカク</t>
    </rPh>
    <rPh sb="56" eb="57">
      <t>テキ</t>
    </rPh>
    <rPh sb="59" eb="62">
      <t>コウリツテキ</t>
    </rPh>
    <rPh sb="64" eb="66">
      <t>カンロ</t>
    </rPh>
    <rPh sb="67" eb="69">
      <t>コウシン</t>
    </rPh>
    <rPh sb="70" eb="71">
      <t>ト</t>
    </rPh>
    <rPh sb="72" eb="73">
      <t>ク</t>
    </rPh>
    <rPh sb="77" eb="79">
      <t>ヒツヨウ</t>
    </rPh>
    <phoneticPr fontId="4"/>
  </si>
  <si>
    <t>①経費収支は100％を上回っており、単年度収支は黒字であり、類似団体の平均値を上回っている。
②累積欠損金は発生していない。
③流動比率は100％を上回っており、類似団体と比較しても高い比率となっている。
④類似団体と比較すると大きく下回っているが、企業債を財源とした施設の更新を行ったため、数値が上昇した。
⑤料金回収率は類似団体と比較すると高い値となっているが、100％を大きく下回っており、不足する収入を一般会計からの基準外繰入によって補填している状況である。
⑥主たる水源が地下水や伏流水であるため、類似団体平均を下回っている。
⑦給水人口が年々減少傾向であること等により類似団体と比較して大きく下回っているが、昨年度と比べ、年度直前の大雪の影響による年度当初の有収水量の増加等により、わずかに利用率が上がっている。
⑧漏水調査を実施し、漏水箇所の早期発見に努めており、類似団体と比較するとやや高い有収率となっている。</t>
    <rPh sb="1" eb="3">
      <t>ケイヒ</t>
    </rPh>
    <rPh sb="3" eb="5">
      <t>シュウシ</t>
    </rPh>
    <rPh sb="11" eb="13">
      <t>ウワマワ</t>
    </rPh>
    <rPh sb="18" eb="21">
      <t>タンネンド</t>
    </rPh>
    <rPh sb="21" eb="23">
      <t>シュウシ</t>
    </rPh>
    <rPh sb="24" eb="26">
      <t>クロジ</t>
    </rPh>
    <rPh sb="30" eb="34">
      <t>ルイジダンタイ</t>
    </rPh>
    <rPh sb="35" eb="38">
      <t>ヘイキンチ</t>
    </rPh>
    <rPh sb="49" eb="51">
      <t>ルイセキ</t>
    </rPh>
    <rPh sb="51" eb="54">
      <t>ケッソンキン</t>
    </rPh>
    <rPh sb="55" eb="57">
      <t>ハッセイ</t>
    </rPh>
    <rPh sb="66" eb="68">
      <t>リュウドウ</t>
    </rPh>
    <rPh sb="68" eb="70">
      <t>ヒリツ</t>
    </rPh>
    <rPh sb="76" eb="78">
      <t>ウワマワ</t>
    </rPh>
    <rPh sb="83" eb="87">
      <t>ルイジダンタイ</t>
    </rPh>
    <rPh sb="88" eb="90">
      <t>ヒカク</t>
    </rPh>
    <rPh sb="93" eb="94">
      <t>タカ</t>
    </rPh>
    <rPh sb="95" eb="97">
      <t>ヒリツ</t>
    </rPh>
    <rPh sb="128" eb="131">
      <t>キギョウサイ</t>
    </rPh>
    <rPh sb="132" eb="134">
      <t>ザイゲン</t>
    </rPh>
    <rPh sb="137" eb="139">
      <t>シセツ</t>
    </rPh>
    <rPh sb="140" eb="142">
      <t>コウシン</t>
    </rPh>
    <rPh sb="143" eb="144">
      <t>オコナ</t>
    </rPh>
    <rPh sb="149" eb="151">
      <t>スウチ</t>
    </rPh>
    <rPh sb="152" eb="154">
      <t>ジョウショウ</t>
    </rPh>
    <rPh sb="276" eb="278">
      <t>キュウスイ</t>
    </rPh>
    <rPh sb="278" eb="280">
      <t>ジンコウ</t>
    </rPh>
    <rPh sb="281" eb="283">
      <t>ネンネン</t>
    </rPh>
    <rPh sb="283" eb="285">
      <t>ゲンショウ</t>
    </rPh>
    <rPh sb="285" eb="287">
      <t>ケイコウ</t>
    </rPh>
    <rPh sb="292" eb="293">
      <t>ナド</t>
    </rPh>
    <rPh sb="316" eb="319">
      <t>サクネンド</t>
    </rPh>
    <rPh sb="323" eb="325">
      <t>ネンド</t>
    </rPh>
    <rPh sb="325" eb="327">
      <t>チョクゼン</t>
    </rPh>
    <rPh sb="328" eb="330">
      <t>オオユキ</t>
    </rPh>
    <rPh sb="331" eb="333">
      <t>エイキョウ</t>
    </rPh>
    <rPh sb="336" eb="338">
      <t>ネンド</t>
    </rPh>
    <rPh sb="338" eb="340">
      <t>トウショ</t>
    </rPh>
    <rPh sb="341" eb="345">
      <t>ユウシュウスイリョウ</t>
    </rPh>
    <rPh sb="346" eb="348">
      <t>ゾウカ</t>
    </rPh>
    <rPh sb="348" eb="349">
      <t>ナド</t>
    </rPh>
    <rPh sb="357" eb="360">
      <t>リヨウリツ</t>
    </rPh>
    <rPh sb="361" eb="362">
      <t>ア</t>
    </rPh>
    <rPh sb="371" eb="375">
      <t>ロウスイチョウサ</t>
    </rPh>
    <rPh sb="376" eb="378">
      <t>ジッシ</t>
    </rPh>
    <rPh sb="380" eb="384">
      <t>ロウスイカショ</t>
    </rPh>
    <rPh sb="385" eb="389">
      <t>ソウキハッケン</t>
    </rPh>
    <rPh sb="390" eb="391">
      <t>ツト</t>
    </rPh>
    <rPh sb="396" eb="400">
      <t>ルイジダンタイ</t>
    </rPh>
    <rPh sb="401" eb="403">
      <t>ヒカク</t>
    </rPh>
    <rPh sb="408" eb="409">
      <t>タカ</t>
    </rPh>
    <rPh sb="410" eb="413">
      <t>ユウシュウリツ</t>
    </rPh>
    <phoneticPr fontId="4"/>
  </si>
  <si>
    <t>　将来的に給水人口の減少と節水機器の普及により、給水収益の減少が見込まれる中で、老朽化した施設や管路の更新を進めていく必要があることから、簡易水道事業の財政は厳しい状況に置かれることが予想される。
　当市では、令和４年度と令和６年度に段階的に料金改定を予定しており、料金の適正化による収入の確保、コスト削減等により、簡易水道事業の経営基盤の強化を図ることとしている。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なお、令和２年度より企業会計へと移行し、経営戦略も策定済であり、今後は策定済みの経営戦略に基づき更なる経営の健全化及び効率化に努める。</t>
    <rPh sb="1" eb="4">
      <t>ショウライテキ</t>
    </rPh>
    <rPh sb="5" eb="9">
      <t>キュウスイジンコウ</t>
    </rPh>
    <rPh sb="10" eb="12">
      <t>ゲンショウ</t>
    </rPh>
    <rPh sb="13" eb="17">
      <t>セッスイキキ</t>
    </rPh>
    <rPh sb="18" eb="20">
      <t>フキュウ</t>
    </rPh>
    <rPh sb="24" eb="28">
      <t>キュウスイシュウエキ</t>
    </rPh>
    <rPh sb="29" eb="31">
      <t>ゲンショウ</t>
    </rPh>
    <rPh sb="32" eb="34">
      <t>ミコ</t>
    </rPh>
    <rPh sb="37" eb="38">
      <t>ナカ</t>
    </rPh>
    <rPh sb="40" eb="43">
      <t>ロウキュウカ</t>
    </rPh>
    <rPh sb="45" eb="47">
      <t>シセツ</t>
    </rPh>
    <rPh sb="48" eb="50">
      <t>カンロ</t>
    </rPh>
    <rPh sb="51" eb="53">
      <t>コウシン</t>
    </rPh>
    <rPh sb="54" eb="55">
      <t>スス</t>
    </rPh>
    <rPh sb="59" eb="61">
      <t>ヒツヨウ</t>
    </rPh>
    <rPh sb="69" eb="75">
      <t>カンイスイドウジギョウ</t>
    </rPh>
    <rPh sb="76" eb="78">
      <t>ザイセイ</t>
    </rPh>
    <rPh sb="79" eb="80">
      <t>キビ</t>
    </rPh>
    <rPh sb="82" eb="84">
      <t>ジョウキョウ</t>
    </rPh>
    <rPh sb="85" eb="86">
      <t>オ</t>
    </rPh>
    <rPh sb="92" eb="94">
      <t>ヨソウ</t>
    </rPh>
    <rPh sb="100" eb="102">
      <t>トウシ</t>
    </rPh>
    <rPh sb="105" eb="107">
      <t>レイワ</t>
    </rPh>
    <rPh sb="108" eb="109">
      <t>ネン</t>
    </rPh>
    <rPh sb="109" eb="110">
      <t>ド</t>
    </rPh>
    <rPh sb="111" eb="113">
      <t>レイワ</t>
    </rPh>
    <rPh sb="114" eb="116">
      <t>ネンド</t>
    </rPh>
    <rPh sb="117" eb="120">
      <t>ダンカイテキ</t>
    </rPh>
    <rPh sb="121" eb="125">
      <t>リョウキンカイテイ</t>
    </rPh>
    <rPh sb="126" eb="128">
      <t>ヨテイ</t>
    </rPh>
    <rPh sb="136" eb="139">
      <t>テキセイカ</t>
    </rPh>
    <rPh sb="142" eb="144">
      <t>シュウニュウ</t>
    </rPh>
    <rPh sb="145" eb="147">
      <t>カクホ</t>
    </rPh>
    <rPh sb="151" eb="153">
      <t>サクゲン</t>
    </rPh>
    <rPh sb="153" eb="154">
      <t>トウ</t>
    </rPh>
    <rPh sb="158" eb="164">
      <t>カンイスイドウジギョウ</t>
    </rPh>
    <rPh sb="165" eb="169">
      <t>ケイエイキバン</t>
    </rPh>
    <rPh sb="170" eb="172">
      <t>キョウカ</t>
    </rPh>
    <rPh sb="173" eb="174">
      <t>ハカ</t>
    </rPh>
    <rPh sb="187" eb="191">
      <t>ジゾクカノウ</t>
    </rPh>
    <rPh sb="192" eb="196">
      <t>スイドウジギョウ</t>
    </rPh>
    <rPh sb="197" eb="198">
      <t>オコナ</t>
    </rPh>
    <rPh sb="217" eb="220">
      <t>チョウキテキ</t>
    </rPh>
    <rPh sb="221" eb="225">
      <t>コウシンケイカク</t>
    </rPh>
    <rPh sb="230" eb="232">
      <t>ザイゲン</t>
    </rPh>
    <rPh sb="233" eb="235">
      <t>カクホ</t>
    </rPh>
    <rPh sb="236" eb="238">
      <t>ケイエイ</t>
    </rPh>
    <rPh sb="244" eb="245">
      <t>ト</t>
    </rPh>
    <rPh sb="250" eb="254">
      <t>チョウジュミョウカ</t>
    </rPh>
    <rPh sb="255" eb="256">
      <t>ト</t>
    </rPh>
    <rPh sb="257" eb="258">
      <t>ク</t>
    </rPh>
    <rPh sb="262" eb="264">
      <t>ヒツヨウ</t>
    </rPh>
    <rPh sb="273" eb="275">
      <t>レイワ</t>
    </rPh>
    <rPh sb="276" eb="278">
      <t>ネンド</t>
    </rPh>
    <rPh sb="280" eb="284">
      <t>キギョウカイケイ</t>
    </rPh>
    <rPh sb="286" eb="288">
      <t>イコウ</t>
    </rPh>
    <rPh sb="290" eb="294">
      <t>ケイエイセンリャク</t>
    </rPh>
    <rPh sb="295" eb="297">
      <t>サクテイ</t>
    </rPh>
    <rPh sb="297" eb="298">
      <t>スミ</t>
    </rPh>
    <rPh sb="302" eb="304">
      <t>コンゴ</t>
    </rPh>
    <rPh sb="305" eb="308">
      <t>サクテイズ</t>
    </rPh>
    <rPh sb="310" eb="314">
      <t>ケイエイセンリャク</t>
    </rPh>
    <rPh sb="315" eb="316">
      <t>モト</t>
    </rPh>
    <rPh sb="318" eb="319">
      <t>サラ</t>
    </rPh>
    <rPh sb="321" eb="323">
      <t>ケイエイ</t>
    </rPh>
    <rPh sb="324" eb="327">
      <t>ケンゼンカ</t>
    </rPh>
    <rPh sb="327" eb="328">
      <t>オヨ</t>
    </rPh>
    <rPh sb="329" eb="332">
      <t>コウリツカ</t>
    </rPh>
    <rPh sb="333" eb="3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</si>
</sst>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1.21</c:v>
                </c:pt>
                <c:pt idx="4">
                  <c:v>1.22</c:v>
                </c:pt>
              </c:numCache>
            </c:numRef>
          </c:val>
          <c:extLst>
            <c:ext xmlns:c16="http://schemas.microsoft.com/office/drawing/2014/chart" uri="{C3380CC4-5D6E-409C-BE32-E72D297353CC}">
              <c16:uniqueId val="{00000000-DCAA-43A5-B767-339FD6A2BB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0.26</c:v>
                </c:pt>
                <c:pt idx="4">
                  <c:v>0.28999999999999998</c:v>
                </c:pt>
              </c:numCache>
            </c:numRef>
          </c:val>
          <c:smooth val="0"/>
          <c:extLst>
            <c:ext xmlns:c16="http://schemas.microsoft.com/office/drawing/2014/chart" uri="{C3380CC4-5D6E-409C-BE32-E72D297353CC}">
              <c16:uniqueId val="{00000001-DCAA-43A5-B767-339FD6A2BB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28.12</c:v>
                </c:pt>
                <c:pt idx="4">
                  <c:v>29.54</c:v>
                </c:pt>
              </c:numCache>
            </c:numRef>
          </c:val>
          <c:extLst>
            <c:ext xmlns:c16="http://schemas.microsoft.com/office/drawing/2014/chart" uri="{C3380CC4-5D6E-409C-BE32-E72D297353CC}">
              <c16:uniqueId val="{00000000-B4B8-4B38-BE14-219B803247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54.14</c:v>
                </c:pt>
                <c:pt idx="4">
                  <c:v>53.79</c:v>
                </c:pt>
              </c:numCache>
            </c:numRef>
          </c:val>
          <c:smooth val="0"/>
          <c:extLst>
            <c:ext xmlns:c16="http://schemas.microsoft.com/office/drawing/2014/chart" uri="{C3380CC4-5D6E-409C-BE32-E72D297353CC}">
              <c16:uniqueId val="{00000001-B4B8-4B38-BE14-219B803247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81.13</c:v>
                </c:pt>
                <c:pt idx="4">
                  <c:v>83.63</c:v>
                </c:pt>
              </c:numCache>
            </c:numRef>
          </c:val>
          <c:extLst>
            <c:ext xmlns:c16="http://schemas.microsoft.com/office/drawing/2014/chart" uri="{C3380CC4-5D6E-409C-BE32-E72D297353CC}">
              <c16:uniqueId val="{00000000-7C00-40CD-9CE0-293592395F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76.239999999999995</c:v>
                </c:pt>
                <c:pt idx="4">
                  <c:v>73.81</c:v>
                </c:pt>
              </c:numCache>
            </c:numRef>
          </c:val>
          <c:smooth val="0"/>
          <c:extLst>
            <c:ext xmlns:c16="http://schemas.microsoft.com/office/drawing/2014/chart" uri="{C3380CC4-5D6E-409C-BE32-E72D297353CC}">
              <c16:uniqueId val="{00000001-7C00-40CD-9CE0-293592395F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100.79</c:v>
                </c:pt>
                <c:pt idx="4">
                  <c:v>102.04</c:v>
                </c:pt>
              </c:numCache>
            </c:numRef>
          </c:val>
          <c:extLst>
            <c:ext xmlns:c16="http://schemas.microsoft.com/office/drawing/2014/chart" uri="{C3380CC4-5D6E-409C-BE32-E72D297353CC}">
              <c16:uniqueId val="{00000000-DA72-4019-B907-EC365C5D89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103.57</c:v>
                </c:pt>
                <c:pt idx="4">
                  <c:v>100.97</c:v>
                </c:pt>
              </c:numCache>
            </c:numRef>
          </c:val>
          <c:smooth val="0"/>
          <c:extLst>
            <c:ext xmlns:c16="http://schemas.microsoft.com/office/drawing/2014/chart" uri="{C3380CC4-5D6E-409C-BE32-E72D297353CC}">
              <c16:uniqueId val="{00000001-DA72-4019-B907-EC365C5D89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5.77</c:v>
                </c:pt>
                <c:pt idx="4">
                  <c:v>10.58</c:v>
                </c:pt>
              </c:numCache>
            </c:numRef>
          </c:val>
          <c:extLst>
            <c:ext xmlns:c16="http://schemas.microsoft.com/office/drawing/2014/chart" uri="{C3380CC4-5D6E-409C-BE32-E72D297353CC}">
              <c16:uniqueId val="{00000000-AA46-4B10-A314-5F14E09D23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31.44</c:v>
                </c:pt>
                <c:pt idx="4">
                  <c:v>35.43</c:v>
                </c:pt>
              </c:numCache>
            </c:numRef>
          </c:val>
          <c:smooth val="0"/>
          <c:extLst>
            <c:ext xmlns:c16="http://schemas.microsoft.com/office/drawing/2014/chart" uri="{C3380CC4-5D6E-409C-BE32-E72D297353CC}">
              <c16:uniqueId val="{00000001-AA46-4B10-A314-5F14E09D23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20.53</c:v>
                </c:pt>
                <c:pt idx="4">
                  <c:v>19.95</c:v>
                </c:pt>
              </c:numCache>
            </c:numRef>
          </c:val>
          <c:extLst>
            <c:ext xmlns:c16="http://schemas.microsoft.com/office/drawing/2014/chart" uri="{C3380CC4-5D6E-409C-BE32-E72D297353CC}">
              <c16:uniqueId val="{00000000-2BF2-48A7-BD42-3BF6B09B88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10.78</c:v>
                </c:pt>
                <c:pt idx="4">
                  <c:v>11.16</c:v>
                </c:pt>
              </c:numCache>
            </c:numRef>
          </c:val>
          <c:smooth val="0"/>
          <c:extLst>
            <c:ext xmlns:c16="http://schemas.microsoft.com/office/drawing/2014/chart" uri="{C3380CC4-5D6E-409C-BE32-E72D297353CC}">
              <c16:uniqueId val="{00000001-2BF2-48A7-BD42-3BF6B09B88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BA-47FE-9BAE-E2DB22EC78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5.78</c:v>
                </c:pt>
                <c:pt idx="4">
                  <c:v>8.73</c:v>
                </c:pt>
              </c:numCache>
            </c:numRef>
          </c:val>
          <c:smooth val="0"/>
          <c:extLst>
            <c:ext xmlns:c16="http://schemas.microsoft.com/office/drawing/2014/chart" uri="{C3380CC4-5D6E-409C-BE32-E72D297353CC}">
              <c16:uniqueId val="{00000001-82BA-47FE-9BAE-E2DB22EC78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174.06</c:v>
                </c:pt>
                <c:pt idx="4">
                  <c:v>254.63</c:v>
                </c:pt>
              </c:numCache>
            </c:numRef>
          </c:val>
          <c:extLst>
            <c:ext xmlns:c16="http://schemas.microsoft.com/office/drawing/2014/chart" uri="{C3380CC4-5D6E-409C-BE32-E72D297353CC}">
              <c16:uniqueId val="{00000000-D9B8-4DE3-A9EF-8BBE0D4729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92.24</c:v>
                </c:pt>
                <c:pt idx="4">
                  <c:v>116</c:v>
                </c:pt>
              </c:numCache>
            </c:numRef>
          </c:val>
          <c:smooth val="0"/>
          <c:extLst>
            <c:ext xmlns:c16="http://schemas.microsoft.com/office/drawing/2014/chart" uri="{C3380CC4-5D6E-409C-BE32-E72D297353CC}">
              <c16:uniqueId val="{00000001-D9B8-4DE3-A9EF-8BBE0D4729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1006.62</c:v>
                </c:pt>
                <c:pt idx="4">
                  <c:v>1047.52</c:v>
                </c:pt>
              </c:numCache>
            </c:numRef>
          </c:val>
          <c:extLst>
            <c:ext xmlns:c16="http://schemas.microsoft.com/office/drawing/2014/chart" uri="{C3380CC4-5D6E-409C-BE32-E72D297353CC}">
              <c16:uniqueId val="{00000000-5ACC-4E58-AE7B-C14717A7BD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1546.97</c:v>
                </c:pt>
                <c:pt idx="4">
                  <c:v>1471.36</c:v>
                </c:pt>
              </c:numCache>
            </c:numRef>
          </c:val>
          <c:smooth val="0"/>
          <c:extLst>
            <c:ext xmlns:c16="http://schemas.microsoft.com/office/drawing/2014/chart" uri="{C3380CC4-5D6E-409C-BE32-E72D297353CC}">
              <c16:uniqueId val="{00000001-5ACC-4E58-AE7B-C14717A7BD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63.89</c:v>
                </c:pt>
                <c:pt idx="4">
                  <c:v>64.38</c:v>
                </c:pt>
              </c:numCache>
            </c:numRef>
          </c:val>
          <c:extLst>
            <c:ext xmlns:c16="http://schemas.microsoft.com/office/drawing/2014/chart" uri="{C3380CC4-5D6E-409C-BE32-E72D297353CC}">
              <c16:uniqueId val="{00000000-3E6B-44F0-8BC6-F300D51C42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51.1</c:v>
                </c:pt>
                <c:pt idx="4">
                  <c:v>51.76</c:v>
                </c:pt>
              </c:numCache>
            </c:numRef>
          </c:val>
          <c:smooth val="0"/>
          <c:extLst>
            <c:ext xmlns:c16="http://schemas.microsoft.com/office/drawing/2014/chart" uri="{C3380CC4-5D6E-409C-BE32-E72D297353CC}">
              <c16:uniqueId val="{00000001-3E6B-44F0-8BC6-F300D51C42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109.29</c:v>
                </c:pt>
                <c:pt idx="4">
                  <c:v>105.99</c:v>
                </c:pt>
              </c:numCache>
            </c:numRef>
          </c:val>
          <c:extLst>
            <c:ext xmlns:c16="http://schemas.microsoft.com/office/drawing/2014/chart" uri="{C3380CC4-5D6E-409C-BE32-E72D297353CC}">
              <c16:uniqueId val="{00000000-5746-4B1D-96C2-C6A3AE1C2B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269.64</c:v>
                </c:pt>
                <c:pt idx="4">
                  <c:v>276.18</c:v>
                </c:pt>
              </c:numCache>
            </c:numRef>
          </c:val>
          <c:smooth val="0"/>
          <c:extLst>
            <c:ext xmlns:c16="http://schemas.microsoft.com/office/drawing/2014/chart" uri="{C3380CC4-5D6E-409C-BE32-E72D297353CC}">
              <c16:uniqueId val="{00000001-5746-4B1D-96C2-C6A3AE1C2B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黒部市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66">
        <f>データ!$R$6</f>
        <v>40497</v>
      </c>
      <c r="AM8" s="66"/>
      <c r="AN8" s="66"/>
      <c r="AO8" s="66"/>
      <c r="AP8" s="66"/>
      <c r="AQ8" s="66"/>
      <c r="AR8" s="66"/>
      <c r="AS8" s="66"/>
      <c r="AT8" s="37">
        <f>データ!$S$6</f>
        <v>426.31</v>
      </c>
      <c r="AU8" s="38"/>
      <c r="AV8" s="38"/>
      <c r="AW8" s="38"/>
      <c r="AX8" s="38"/>
      <c r="AY8" s="38"/>
      <c r="AZ8" s="38"/>
      <c r="BA8" s="38"/>
      <c r="BB8" s="55">
        <f>データ!$T$6</f>
        <v>94.99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36.78</v>
      </c>
      <c r="J10" s="38"/>
      <c r="K10" s="38"/>
      <c r="L10" s="38"/>
      <c r="M10" s="38"/>
      <c r="N10" s="38"/>
      <c r="O10" s="65"/>
      <c r="P10" s="55">
        <f>データ!$P$6</f>
        <v>12.49</v>
      </c>
      <c r="Q10" s="55"/>
      <c r="R10" s="55"/>
      <c r="S10" s="55"/>
      <c r="T10" s="55"/>
      <c r="U10" s="55"/>
      <c r="V10" s="55"/>
      <c r="W10" s="66">
        <f>データ!$Q$6</f>
        <v>1673</v>
      </c>
      <c r="X10" s="66"/>
      <c r="Y10" s="66"/>
      <c r="Z10" s="66"/>
      <c r="AA10" s="66"/>
      <c r="AB10" s="66"/>
      <c r="AC10" s="66"/>
      <c r="AD10" s="2"/>
      <c r="AE10" s="2"/>
      <c r="AF10" s="2"/>
      <c r="AG10" s="2"/>
      <c r="AH10" s="2"/>
      <c r="AI10" s="2"/>
      <c r="AJ10" s="2"/>
      <c r="AK10" s="2"/>
      <c r="AL10" s="66">
        <f>データ!$U$6</f>
        <v>5040</v>
      </c>
      <c r="AM10" s="66"/>
      <c r="AN10" s="66"/>
      <c r="AO10" s="66"/>
      <c r="AP10" s="66"/>
      <c r="AQ10" s="66"/>
      <c r="AR10" s="66"/>
      <c r="AS10" s="66"/>
      <c r="AT10" s="37">
        <f>データ!$V$6</f>
        <v>6.47</v>
      </c>
      <c r="AU10" s="38"/>
      <c r="AV10" s="38"/>
      <c r="AW10" s="38"/>
      <c r="AX10" s="38"/>
      <c r="AY10" s="38"/>
      <c r="AZ10" s="38"/>
      <c r="BA10" s="38"/>
      <c r="BB10" s="55">
        <f>データ!$W$6</f>
        <v>778.98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tjoy945szUQ0qIqaO196ViHCk1ArL+RM+acwHGpI147j+gJA9jBcAro4S0AojhrrwdRL7NdOv+J8AQeESQ5POA==" saltValue="XcQZA9J9skMJQvrv90Km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162078</v>
      </c>
      <c r="D6" s="20">
        <f t="shared" si="3"/>
        <v>46</v>
      </c>
      <c r="E6" s="20">
        <f t="shared" si="3"/>
        <v>1</v>
      </c>
      <c r="F6" s="20">
        <f t="shared" si="3"/>
        <v>0</v>
      </c>
      <c r="G6" s="20">
        <f t="shared" si="3"/>
        <v>5</v>
      </c>
      <c r="H6" s="20" t="str">
        <f t="shared" si="3"/>
        <v>富山県　黒部市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36.78</v>
      </c>
      <c r="P6" s="21">
        <f t="shared" si="3"/>
        <v>12.49</v>
      </c>
      <c r="Q6" s="21">
        <f t="shared" si="3"/>
        <v>1673</v>
      </c>
      <c r="R6" s="21">
        <f t="shared" si="3"/>
        <v>40497</v>
      </c>
      <c r="S6" s="21">
        <f t="shared" si="3"/>
        <v>426.31</v>
      </c>
      <c r="T6" s="21">
        <f t="shared" si="3"/>
        <v>94.99</v>
      </c>
      <c r="U6" s="21">
        <f t="shared" si="3"/>
        <v>5040</v>
      </c>
      <c r="V6" s="21">
        <f t="shared" si="3"/>
        <v>6.47</v>
      </c>
      <c r="W6" s="21">
        <f t="shared" si="3"/>
        <v>778.98</v>
      </c>
      <c r="X6" s="22" t="str">
        <f>IF(X7="",NA(),X7)</f>
        <v>-</v>
      </c>
      <c r="Y6" s="22" t="str">
        <f t="shared" ref="Y6:AG6" si="4">IF(Y7="",NA(),Y7)</f>
        <v>-</v>
      </c>
      <c r="Z6" s="22" t="str">
        <f t="shared" si="4"/>
        <v>-</v>
      </c>
      <c r="AA6" s="22">
        <f t="shared" si="4"/>
        <v>100.79</v>
      </c>
      <c r="AB6" s="22">
        <f t="shared" si="4"/>
        <v>102.04</v>
      </c>
      <c r="AC6" s="22" t="str">
        <f t="shared" si="4"/>
        <v>-</v>
      </c>
      <c r="AD6" s="22" t="str">
        <f t="shared" si="4"/>
        <v>-</v>
      </c>
      <c r="AE6" s="22" t="str">
        <f t="shared" si="4"/>
        <v>-</v>
      </c>
      <c r="AF6" s="22">
        <f t="shared" si="4"/>
        <v>103.57</v>
      </c>
      <c r="AG6" s="22">
        <f t="shared" si="4"/>
        <v>100.97</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5.78</v>
      </c>
      <c r="AR6" s="22">
        <f t="shared" si="5"/>
        <v>8.73</v>
      </c>
      <c r="AS6" s="21" t="str">
        <f>IF(AS7="","",IF(AS7="-","【-】","【"&amp;SUBSTITUTE(TEXT(AS7,"#,##0.00"),"-","△")&amp;"】"))</f>
        <v>【28.96】</v>
      </c>
      <c r="AT6" s="22" t="str">
        <f>IF(AT7="",NA(),AT7)</f>
        <v>-</v>
      </c>
      <c r="AU6" s="22" t="str">
        <f t="shared" ref="AU6:BC6" si="6">IF(AU7="",NA(),AU7)</f>
        <v>-</v>
      </c>
      <c r="AV6" s="22" t="str">
        <f t="shared" si="6"/>
        <v>-</v>
      </c>
      <c r="AW6" s="22">
        <f t="shared" si="6"/>
        <v>174.06</v>
      </c>
      <c r="AX6" s="22">
        <f t="shared" si="6"/>
        <v>254.63</v>
      </c>
      <c r="AY6" s="22" t="str">
        <f t="shared" si="6"/>
        <v>-</v>
      </c>
      <c r="AZ6" s="22" t="str">
        <f t="shared" si="6"/>
        <v>-</v>
      </c>
      <c r="BA6" s="22" t="str">
        <f t="shared" si="6"/>
        <v>-</v>
      </c>
      <c r="BB6" s="22">
        <f t="shared" si="6"/>
        <v>92.24</v>
      </c>
      <c r="BC6" s="22">
        <f t="shared" si="6"/>
        <v>116</v>
      </c>
      <c r="BD6" s="21" t="str">
        <f>IF(BD7="","",IF(BD7="-","【-】","【"&amp;SUBSTITUTE(TEXT(BD7,"#,##0.00"),"-","△")&amp;"】"))</f>
        <v>【185.62】</v>
      </c>
      <c r="BE6" s="22" t="str">
        <f>IF(BE7="",NA(),BE7)</f>
        <v>-</v>
      </c>
      <c r="BF6" s="22" t="str">
        <f t="shared" ref="BF6:BN6" si="7">IF(BF7="",NA(),BF7)</f>
        <v>-</v>
      </c>
      <c r="BG6" s="22" t="str">
        <f t="shared" si="7"/>
        <v>-</v>
      </c>
      <c r="BH6" s="22">
        <f t="shared" si="7"/>
        <v>1006.62</v>
      </c>
      <c r="BI6" s="22">
        <f t="shared" si="7"/>
        <v>1047.52</v>
      </c>
      <c r="BJ6" s="22" t="str">
        <f t="shared" si="7"/>
        <v>-</v>
      </c>
      <c r="BK6" s="22" t="str">
        <f t="shared" si="7"/>
        <v>-</v>
      </c>
      <c r="BL6" s="22" t="str">
        <f t="shared" si="7"/>
        <v>-</v>
      </c>
      <c r="BM6" s="22">
        <f t="shared" si="7"/>
        <v>1546.97</v>
      </c>
      <c r="BN6" s="22">
        <f t="shared" si="7"/>
        <v>1471.36</v>
      </c>
      <c r="BO6" s="21" t="str">
        <f>IF(BO7="","",IF(BO7="-","【-】","【"&amp;SUBSTITUTE(TEXT(BO7,"#,##0.00"),"-","△")&amp;"】"))</f>
        <v>【1,125.39】</v>
      </c>
      <c r="BP6" s="22" t="str">
        <f>IF(BP7="",NA(),BP7)</f>
        <v>-</v>
      </c>
      <c r="BQ6" s="22" t="str">
        <f t="shared" ref="BQ6:BY6" si="8">IF(BQ7="",NA(),BQ7)</f>
        <v>-</v>
      </c>
      <c r="BR6" s="22" t="str">
        <f t="shared" si="8"/>
        <v>-</v>
      </c>
      <c r="BS6" s="22">
        <f t="shared" si="8"/>
        <v>63.89</v>
      </c>
      <c r="BT6" s="22">
        <f t="shared" si="8"/>
        <v>64.38</v>
      </c>
      <c r="BU6" s="22" t="str">
        <f t="shared" si="8"/>
        <v>-</v>
      </c>
      <c r="BV6" s="22" t="str">
        <f t="shared" si="8"/>
        <v>-</v>
      </c>
      <c r="BW6" s="22" t="str">
        <f t="shared" si="8"/>
        <v>-</v>
      </c>
      <c r="BX6" s="22">
        <f t="shared" si="8"/>
        <v>51.1</v>
      </c>
      <c r="BY6" s="22">
        <f t="shared" si="8"/>
        <v>51.76</v>
      </c>
      <c r="BZ6" s="21" t="str">
        <f>IF(BZ7="","",IF(BZ7="-","【-】","【"&amp;SUBSTITUTE(TEXT(BZ7,"#,##0.00"),"-","△")&amp;"】"))</f>
        <v>【60.84】</v>
      </c>
      <c r="CA6" s="22" t="str">
        <f>IF(CA7="",NA(),CA7)</f>
        <v>-</v>
      </c>
      <c r="CB6" s="22" t="str">
        <f t="shared" ref="CB6:CJ6" si="9">IF(CB7="",NA(),CB7)</f>
        <v>-</v>
      </c>
      <c r="CC6" s="22" t="str">
        <f t="shared" si="9"/>
        <v>-</v>
      </c>
      <c r="CD6" s="22">
        <f t="shared" si="9"/>
        <v>109.29</v>
      </c>
      <c r="CE6" s="22">
        <f t="shared" si="9"/>
        <v>105.99</v>
      </c>
      <c r="CF6" s="22" t="str">
        <f t="shared" si="9"/>
        <v>-</v>
      </c>
      <c r="CG6" s="22" t="str">
        <f t="shared" si="9"/>
        <v>-</v>
      </c>
      <c r="CH6" s="22" t="str">
        <f t="shared" si="9"/>
        <v>-</v>
      </c>
      <c r="CI6" s="22">
        <f t="shared" si="9"/>
        <v>269.64</v>
      </c>
      <c r="CJ6" s="22">
        <f t="shared" si="9"/>
        <v>276.18</v>
      </c>
      <c r="CK6" s="21" t="str">
        <f>IF(CK7="","",IF(CK7="-","【-】","【"&amp;SUBSTITUTE(TEXT(CK7,"#,##0.00"),"-","△")&amp;"】"))</f>
        <v>【272.95】</v>
      </c>
      <c r="CL6" s="22" t="str">
        <f>IF(CL7="",NA(),CL7)</f>
        <v>-</v>
      </c>
      <c r="CM6" s="22" t="str">
        <f t="shared" ref="CM6:CU6" si="10">IF(CM7="",NA(),CM7)</f>
        <v>-</v>
      </c>
      <c r="CN6" s="22" t="str">
        <f t="shared" si="10"/>
        <v>-</v>
      </c>
      <c r="CO6" s="22">
        <f t="shared" si="10"/>
        <v>28.12</v>
      </c>
      <c r="CP6" s="22">
        <f t="shared" si="10"/>
        <v>29.54</v>
      </c>
      <c r="CQ6" s="22" t="str">
        <f t="shared" si="10"/>
        <v>-</v>
      </c>
      <c r="CR6" s="22" t="str">
        <f t="shared" si="10"/>
        <v>-</v>
      </c>
      <c r="CS6" s="22" t="str">
        <f t="shared" si="10"/>
        <v>-</v>
      </c>
      <c r="CT6" s="22">
        <f t="shared" si="10"/>
        <v>54.14</v>
      </c>
      <c r="CU6" s="22">
        <f t="shared" si="10"/>
        <v>53.79</v>
      </c>
      <c r="CV6" s="21" t="str">
        <f>IF(CV7="","",IF(CV7="-","【-】","【"&amp;SUBSTITUTE(TEXT(CV7,"#,##0.00"),"-","△")&amp;"】"))</f>
        <v>【51.15】</v>
      </c>
      <c r="CW6" s="22" t="str">
        <f>IF(CW7="",NA(),CW7)</f>
        <v>-</v>
      </c>
      <c r="CX6" s="22" t="str">
        <f t="shared" ref="CX6:DF6" si="11">IF(CX7="",NA(),CX7)</f>
        <v>-</v>
      </c>
      <c r="CY6" s="22" t="str">
        <f t="shared" si="11"/>
        <v>-</v>
      </c>
      <c r="CZ6" s="22">
        <f t="shared" si="11"/>
        <v>81.13</v>
      </c>
      <c r="DA6" s="22">
        <f t="shared" si="11"/>
        <v>83.63</v>
      </c>
      <c r="DB6" s="22" t="str">
        <f t="shared" si="11"/>
        <v>-</v>
      </c>
      <c r="DC6" s="22" t="str">
        <f t="shared" si="11"/>
        <v>-</v>
      </c>
      <c r="DD6" s="22" t="str">
        <f t="shared" si="11"/>
        <v>-</v>
      </c>
      <c r="DE6" s="22">
        <f t="shared" si="11"/>
        <v>76.239999999999995</v>
      </c>
      <c r="DF6" s="22">
        <f t="shared" si="11"/>
        <v>73.81</v>
      </c>
      <c r="DG6" s="21" t="str">
        <f>IF(DG7="","",IF(DG7="-","【-】","【"&amp;SUBSTITUTE(TEXT(DG7,"#,##0.00"),"-","△")&amp;"】"))</f>
        <v>【74.54】</v>
      </c>
      <c r="DH6" s="22" t="str">
        <f>IF(DH7="",NA(),DH7)</f>
        <v>-</v>
      </c>
      <c r="DI6" s="22" t="str">
        <f t="shared" ref="DI6:DQ6" si="12">IF(DI7="",NA(),DI7)</f>
        <v>-</v>
      </c>
      <c r="DJ6" s="22" t="str">
        <f t="shared" si="12"/>
        <v>-</v>
      </c>
      <c r="DK6" s="22">
        <f t="shared" si="12"/>
        <v>5.77</v>
      </c>
      <c r="DL6" s="22">
        <f t="shared" si="12"/>
        <v>10.58</v>
      </c>
      <c r="DM6" s="22" t="str">
        <f t="shared" si="12"/>
        <v>-</v>
      </c>
      <c r="DN6" s="22" t="str">
        <f t="shared" si="12"/>
        <v>-</v>
      </c>
      <c r="DO6" s="22" t="str">
        <f t="shared" si="12"/>
        <v>-</v>
      </c>
      <c r="DP6" s="22">
        <f t="shared" si="12"/>
        <v>31.44</v>
      </c>
      <c r="DQ6" s="22">
        <f t="shared" si="12"/>
        <v>35.43</v>
      </c>
      <c r="DR6" s="21" t="str">
        <f>IF(DR7="","",IF(DR7="-","【-】","【"&amp;SUBSTITUTE(TEXT(DR7,"#,##0.00"),"-","△")&amp;"】"))</f>
        <v>【35.99】</v>
      </c>
      <c r="DS6" s="22" t="str">
        <f>IF(DS7="",NA(),DS7)</f>
        <v>-</v>
      </c>
      <c r="DT6" s="22" t="str">
        <f t="shared" ref="DT6:EB6" si="13">IF(DT7="",NA(),DT7)</f>
        <v>-</v>
      </c>
      <c r="DU6" s="22" t="str">
        <f t="shared" si="13"/>
        <v>-</v>
      </c>
      <c r="DV6" s="22">
        <f t="shared" si="13"/>
        <v>20.53</v>
      </c>
      <c r="DW6" s="22">
        <f t="shared" si="13"/>
        <v>19.95</v>
      </c>
      <c r="DX6" s="22" t="str">
        <f t="shared" si="13"/>
        <v>-</v>
      </c>
      <c r="DY6" s="22" t="str">
        <f t="shared" si="13"/>
        <v>-</v>
      </c>
      <c r="DZ6" s="22" t="str">
        <f t="shared" si="13"/>
        <v>-</v>
      </c>
      <c r="EA6" s="22">
        <f t="shared" si="13"/>
        <v>10.78</v>
      </c>
      <c r="EB6" s="22">
        <f t="shared" si="13"/>
        <v>11.16</v>
      </c>
      <c r="EC6" s="21" t="str">
        <f>IF(EC7="","",IF(EC7="-","【-】","【"&amp;SUBSTITUTE(TEXT(EC7,"#,##0.00"),"-","△")&amp;"】"))</f>
        <v>【17.28】</v>
      </c>
      <c r="ED6" s="22" t="str">
        <f>IF(ED7="",NA(),ED7)</f>
        <v>-</v>
      </c>
      <c r="EE6" s="22" t="str">
        <f t="shared" ref="EE6:EM6" si="14">IF(EE7="",NA(),EE7)</f>
        <v>-</v>
      </c>
      <c r="EF6" s="22" t="str">
        <f t="shared" si="14"/>
        <v>-</v>
      </c>
      <c r="EG6" s="22">
        <f t="shared" si="14"/>
        <v>1.21</v>
      </c>
      <c r="EH6" s="22">
        <f t="shared" si="14"/>
        <v>1.22</v>
      </c>
      <c r="EI6" s="22" t="str">
        <f t="shared" si="14"/>
        <v>-</v>
      </c>
      <c r="EJ6" s="22" t="str">
        <f t="shared" si="14"/>
        <v>-</v>
      </c>
      <c r="EK6" s="22" t="str">
        <f t="shared" si="14"/>
        <v>-</v>
      </c>
      <c r="EL6" s="22">
        <f t="shared" si="14"/>
        <v>0.26</v>
      </c>
      <c r="EM6" s="22">
        <f t="shared" si="14"/>
        <v>0.28999999999999998</v>
      </c>
      <c r="EN6" s="21" t="str">
        <f>IF(EN7="","",IF(EN7="-","【-】","【"&amp;SUBSTITUTE(TEXT(EN7,"#,##0.00"),"-","△")&amp;"】"))</f>
        <v>【0.32】</v>
      </c>
    </row>
    <row r="7" spans="1:144" s="23" customFormat="1" x14ac:dyDescent="0.15">
      <c r="A7" s="15"/>
      <c r="B7" s="24">
        <v>2021</v>
      </c>
      <c r="C7" s="24">
        <v>162078</v>
      </c>
      <c r="D7" s="24">
        <v>46</v>
      </c>
      <c r="E7" s="24">
        <v>1</v>
      </c>
      <c r="F7" s="24">
        <v>0</v>
      </c>
      <c r="G7" s="24">
        <v>5</v>
      </c>
      <c r="H7" s="24" t="s">
        <v>93</v>
      </c>
      <c r="I7" s="24" t="s">
        <v>94</v>
      </c>
      <c r="J7" s="24" t="s">
        <v>95</v>
      </c>
      <c r="K7" s="24" t="s">
        <v>96</v>
      </c>
      <c r="L7" s="24" t="s">
        <v>97</v>
      </c>
      <c r="M7" s="24" t="s">
        <v>98</v>
      </c>
      <c r="N7" s="25" t="s">
        <v>99</v>
      </c>
      <c r="O7" s="25">
        <v>36.78</v>
      </c>
      <c r="P7" s="25">
        <v>12.49</v>
      </c>
      <c r="Q7" s="25">
        <v>1673</v>
      </c>
      <c r="R7" s="25">
        <v>40497</v>
      </c>
      <c r="S7" s="25">
        <v>426.31</v>
      </c>
      <c r="T7" s="25">
        <v>94.99</v>
      </c>
      <c r="U7" s="25">
        <v>5040</v>
      </c>
      <c r="V7" s="25">
        <v>6.47</v>
      </c>
      <c r="W7" s="25">
        <v>778.98</v>
      </c>
      <c r="X7" s="25" t="s">
        <v>99</v>
      </c>
      <c r="Y7" s="25" t="s">
        <v>99</v>
      </c>
      <c r="Z7" s="25" t="s">
        <v>99</v>
      </c>
      <c r="AA7" s="25">
        <v>100.79</v>
      </c>
      <c r="AB7" s="25">
        <v>102.04</v>
      </c>
      <c r="AC7" s="25" t="s">
        <v>99</v>
      </c>
      <c r="AD7" s="25" t="s">
        <v>99</v>
      </c>
      <c r="AE7" s="25" t="s">
        <v>99</v>
      </c>
      <c r="AF7" s="25">
        <v>103.57</v>
      </c>
      <c r="AG7" s="25">
        <v>100.97</v>
      </c>
      <c r="AH7" s="25">
        <v>105.46</v>
      </c>
      <c r="AI7" s="25" t="s">
        <v>99</v>
      </c>
      <c r="AJ7" s="25" t="s">
        <v>99</v>
      </c>
      <c r="AK7" s="25" t="s">
        <v>99</v>
      </c>
      <c r="AL7" s="25">
        <v>0</v>
      </c>
      <c r="AM7" s="25">
        <v>0</v>
      </c>
      <c r="AN7" s="25" t="s">
        <v>99</v>
      </c>
      <c r="AO7" s="25" t="s">
        <v>99</v>
      </c>
      <c r="AP7" s="25" t="s">
        <v>99</v>
      </c>
      <c r="AQ7" s="25">
        <v>5.78</v>
      </c>
      <c r="AR7" s="25">
        <v>8.73</v>
      </c>
      <c r="AS7" s="25">
        <v>28.96</v>
      </c>
      <c r="AT7" s="25" t="s">
        <v>99</v>
      </c>
      <c r="AU7" s="25" t="s">
        <v>99</v>
      </c>
      <c r="AV7" s="25" t="s">
        <v>99</v>
      </c>
      <c r="AW7" s="25">
        <v>174.06</v>
      </c>
      <c r="AX7" s="25">
        <v>254.63</v>
      </c>
      <c r="AY7" s="25" t="s">
        <v>99</v>
      </c>
      <c r="AZ7" s="25" t="s">
        <v>99</v>
      </c>
      <c r="BA7" s="25" t="s">
        <v>99</v>
      </c>
      <c r="BB7" s="25">
        <v>92.24</v>
      </c>
      <c r="BC7" s="25">
        <v>116</v>
      </c>
      <c r="BD7" s="25">
        <v>185.62</v>
      </c>
      <c r="BE7" s="25" t="s">
        <v>99</v>
      </c>
      <c r="BF7" s="25" t="s">
        <v>99</v>
      </c>
      <c r="BG7" s="25" t="s">
        <v>99</v>
      </c>
      <c r="BH7" s="25">
        <v>1006.62</v>
      </c>
      <c r="BI7" s="25">
        <v>1047.52</v>
      </c>
      <c r="BJ7" s="25" t="s">
        <v>99</v>
      </c>
      <c r="BK7" s="25" t="s">
        <v>99</v>
      </c>
      <c r="BL7" s="25" t="s">
        <v>99</v>
      </c>
      <c r="BM7" s="25">
        <v>1546.97</v>
      </c>
      <c r="BN7" s="25">
        <v>1471.36</v>
      </c>
      <c r="BO7" s="25">
        <v>1125.3900000000001</v>
      </c>
      <c r="BP7" s="25" t="s">
        <v>99</v>
      </c>
      <c r="BQ7" s="25" t="s">
        <v>99</v>
      </c>
      <c r="BR7" s="25" t="s">
        <v>99</v>
      </c>
      <c r="BS7" s="25">
        <v>63.89</v>
      </c>
      <c r="BT7" s="25">
        <v>64.38</v>
      </c>
      <c r="BU7" s="25" t="s">
        <v>99</v>
      </c>
      <c r="BV7" s="25" t="s">
        <v>99</v>
      </c>
      <c r="BW7" s="25" t="s">
        <v>99</v>
      </c>
      <c r="BX7" s="25">
        <v>51.1</v>
      </c>
      <c r="BY7" s="25">
        <v>51.76</v>
      </c>
      <c r="BZ7" s="25">
        <v>60.84</v>
      </c>
      <c r="CA7" s="25" t="s">
        <v>99</v>
      </c>
      <c r="CB7" s="25" t="s">
        <v>99</v>
      </c>
      <c r="CC7" s="25" t="s">
        <v>99</v>
      </c>
      <c r="CD7" s="25">
        <v>109.29</v>
      </c>
      <c r="CE7" s="25">
        <v>105.99</v>
      </c>
      <c r="CF7" s="25" t="s">
        <v>99</v>
      </c>
      <c r="CG7" s="25" t="s">
        <v>99</v>
      </c>
      <c r="CH7" s="25" t="s">
        <v>99</v>
      </c>
      <c r="CI7" s="25">
        <v>269.64</v>
      </c>
      <c r="CJ7" s="25">
        <v>276.18</v>
      </c>
      <c r="CK7" s="25">
        <v>272.95</v>
      </c>
      <c r="CL7" s="25" t="s">
        <v>99</v>
      </c>
      <c r="CM7" s="25" t="s">
        <v>99</v>
      </c>
      <c r="CN7" s="25" t="s">
        <v>99</v>
      </c>
      <c r="CO7" s="25">
        <v>28.12</v>
      </c>
      <c r="CP7" s="25">
        <v>29.54</v>
      </c>
      <c r="CQ7" s="25" t="s">
        <v>99</v>
      </c>
      <c r="CR7" s="25" t="s">
        <v>99</v>
      </c>
      <c r="CS7" s="25" t="s">
        <v>99</v>
      </c>
      <c r="CT7" s="25">
        <v>54.14</v>
      </c>
      <c r="CU7" s="25">
        <v>53.79</v>
      </c>
      <c r="CV7" s="25">
        <v>51.15</v>
      </c>
      <c r="CW7" s="25" t="s">
        <v>99</v>
      </c>
      <c r="CX7" s="25" t="s">
        <v>99</v>
      </c>
      <c r="CY7" s="25" t="s">
        <v>99</v>
      </c>
      <c r="CZ7" s="25">
        <v>81.13</v>
      </c>
      <c r="DA7" s="25">
        <v>83.63</v>
      </c>
      <c r="DB7" s="25" t="s">
        <v>99</v>
      </c>
      <c r="DC7" s="25" t="s">
        <v>99</v>
      </c>
      <c r="DD7" s="25" t="s">
        <v>99</v>
      </c>
      <c r="DE7" s="25">
        <v>76.239999999999995</v>
      </c>
      <c r="DF7" s="25">
        <v>73.81</v>
      </c>
      <c r="DG7" s="25">
        <v>74.540000000000006</v>
      </c>
      <c r="DH7" s="25" t="s">
        <v>99</v>
      </c>
      <c r="DI7" s="25" t="s">
        <v>99</v>
      </c>
      <c r="DJ7" s="25" t="s">
        <v>99</v>
      </c>
      <c r="DK7" s="25">
        <v>5.77</v>
      </c>
      <c r="DL7" s="25">
        <v>10.58</v>
      </c>
      <c r="DM7" s="25" t="s">
        <v>99</v>
      </c>
      <c r="DN7" s="25" t="s">
        <v>99</v>
      </c>
      <c r="DO7" s="25" t="s">
        <v>99</v>
      </c>
      <c r="DP7" s="25">
        <v>31.44</v>
      </c>
      <c r="DQ7" s="25">
        <v>35.43</v>
      </c>
      <c r="DR7" s="25">
        <v>35.99</v>
      </c>
      <c r="DS7" s="25" t="s">
        <v>99</v>
      </c>
      <c r="DT7" s="25" t="s">
        <v>99</v>
      </c>
      <c r="DU7" s="25" t="s">
        <v>99</v>
      </c>
      <c r="DV7" s="25">
        <v>20.53</v>
      </c>
      <c r="DW7" s="25">
        <v>19.95</v>
      </c>
      <c r="DX7" s="25" t="s">
        <v>99</v>
      </c>
      <c r="DY7" s="25" t="s">
        <v>99</v>
      </c>
      <c r="DZ7" s="25" t="s">
        <v>99</v>
      </c>
      <c r="EA7" s="25">
        <v>10.78</v>
      </c>
      <c r="EB7" s="25">
        <v>11.16</v>
      </c>
      <c r="EC7" s="25">
        <v>17.28</v>
      </c>
      <c r="ED7" s="25" t="s">
        <v>99</v>
      </c>
      <c r="EE7" s="25" t="s">
        <v>99</v>
      </c>
      <c r="EF7" s="25" t="s">
        <v>99</v>
      </c>
      <c r="EG7" s="25">
        <v>1.21</v>
      </c>
      <c r="EH7" s="25">
        <v>1.22</v>
      </c>
      <c r="EI7" s="25" t="s">
        <v>99</v>
      </c>
      <c r="EJ7" s="25" t="s">
        <v>99</v>
      </c>
      <c r="EK7" s="25" t="s">
        <v>99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霜野 珠理</dc:creator>
  <cp:lastModifiedBy>霜野 珠理</cp:lastModifiedBy>
  <cp:lastPrinted>2023-01-18T10:32:21Z</cp:lastPrinted>
  <dcterms:created xsi:type="dcterms:W3CDTF">2023-01-10T23:35:52Z</dcterms:created>
  <dcterms:modified xsi:type="dcterms:W3CDTF">2023-01-18T10:34:06Z</dcterms:modified>
</cp:coreProperties>
</file>