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nM2j6Z3K6pMGVX965iu5QDLSg1OBPWyvgXgf/ZAT8hbjcH6MWCpVdKbD7YX8bGR6evNhjAF8zlDwmoQsNBKAA==" workbookSaltValue="0A2Q93lv7JDGD/gmvhMyg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<sst xmlns="http://schemas.openxmlformats.org/spreadsheetml/2006/main" xmlns:r="http://schemas.openxmlformats.org/officeDocument/2006/relationships" count="115" uniqueCount="115">
  <si>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</si>
  <si>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</si>
  <si>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</si>
  <si>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</si>
  <si>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</si>
  <si>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</si>
  <si>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</si>
  <si>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</si>
  <si>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</si>
  <si>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</si>
  <si>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</si>
  <si>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</si>
  <si>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</si>
  <si>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</si>
  <si>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</si>
  <si>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</si>
  <si>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</si>
  <si>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</si>
  <si>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</si>
  <si>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</si>
  <si>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</si>
  <si>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</si>
  <si>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</si>
  <si>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</si>
  <si>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</si>
  <si>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</si>
  <si>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</si>
  <si>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</si>
  <si>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</si>
  <si>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</si>
  <si>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</si>
  <si>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</si>
  <si>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</si>
  <si>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</si>
  <si>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</si>
  <si>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</si>
  <si>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</si>
  <si>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</si>
  <si>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</si>
  <si>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</si>
  <si>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</si>
  <si>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</si>
  <si>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</si>
  <si>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</si>
  <si>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</si>
  <si>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</si>
  <si>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</si>
  <si>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</si>
  <si>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</si>
  <si>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</si>
  <si>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</si>
  <si>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</si>
  <si>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</si>
  <si>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</si>
  <si>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</si>
  <si>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</si>
  <si>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</si>
  <si>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</si>
  <si>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</si>
  <si>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</si>
  <si>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</si>
  <si>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</si>
  <si>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</si>
  <si>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</si>
  <si>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</si>
  <si>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</si>
  <si>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</si>
  <si>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</si>
  <si>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</si>
  <si>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</si>
  <si>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</si>
  <si>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</si>
  <si>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</si>
  <si>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</si>
  <si>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</si>
  <si>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</si>
  <si>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</si>
  <si>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</si>
  <si>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</si>
  <si>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</si>
  <si>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</si>
  <si>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</si>
  <si>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</si>
  <si>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</si>
  <si>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</si>
  <si>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</si>
  <si>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</si>
  <si>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</si>
  <si>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</si>
  <si>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</si>
  <si>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</si>
  <si>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</si>
  <si>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</si>
  <si>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</si>
  <si>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</si>
  <si>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富山県　砺波市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</si>
  <si>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</si>
  <si>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</si>
  <si>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</si>
  <si>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</si>
  <si>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</si>
  <si>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</si>
  <si>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</si>
  <si>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</si>
  <si>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</si>
  <si>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</si>
  <si>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</si>
  <si>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</si>
  <si>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</si>
  <si>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</si>
  <si>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</si>
  <si>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</si>
  <si>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本市の農業集落排水事業については、最も早く整備が完了した区域で昭和６３年に供用開始しており、この区域において平成１４年に汚水処理施設の機能強化に伴う設備更新を実施した。
　類似団体に比べて減価償却は進行していない。
②管渠老朽化率、③管渠改善率：管渠については法定耐用年数を経過していないため、当面大規模な施設更新は見込んでいない。</t>
  </si>
  <si>
    <t>①経常収支比率、⑤経費回収率：汚水処理経費に対する使用料収入不足を一般会計繰入金で補っている。事業の効率化と経費の節減を図りたい。
②累積欠損金比率：類似団体よりも低い水準ではあるが、維持管理費の節減を図り、累積欠損額を削減する必要がある。
③流動比率、④企業債残高対事業規模比率：類似団体に比べて数値は良くないが、建設投資の元金償還はピークであり、償還額は減少していくため、徐々に改善する見込みである。一方で、維持管理費の節減・使用料収入の確保など経営改善に注力する必要がある。
⑥汚水処理原価：類似団体に比べて低い水準であり、安定的な経営に努めていきたい。
⑦施設利用率：処理施設が比較的大規模なため、類似団体よりも高い水準で、効率的な運営ができていると取れる。
⑧水洗化率：類似団体よりも高い水準であり、更なる向上に向けて広報・啓発に引き続き努めたい。</t>
  </si>
  <si>
    <t>　本市の農業集落排水事業は、人口減少に伴う料金収入の減少や処理場の施設更新を見越して、令和元年度に経営戦略を策定したところである。
　処理場の機能更新時期を見きわめ、適正に修繕を行うことに努め、引き続き接続率の向上を図るため普及啓発に努めたい。</t>
    <rPh sb="73" eb="75">
      <t>コウシン</t>
    </rPh>
    <rPh sb="75" eb="77">
      <t>ジキ</t>
    </rPh>
    <rPh sb="78" eb="79">
      <t>ミ</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</si>
</sst>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2.e-002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84.16</c:v>
                </c:pt>
                <c:pt idx="4">
                  <c:v>92.25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103.09</c:v>
                </c:pt>
                <c:pt idx="4">
                  <c:v>102.11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3.93</c:v>
                </c:pt>
                <c:pt idx="4">
                  <c:v>7.35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24.8</c:v>
                </c:pt>
                <c:pt idx="4">
                  <c:v>28.12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formatCode="#,##0.00;&quot;△&quot;#,##0.00">
                  <c:v>0</c:v>
                </c:pt>
                <c:pt idx="4" formatCode="#,##0.00;&quot;△&quot;#,##0.00">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c:v>52.67</c:v>
                </c:pt>
                <c:pt idx="4">
                  <c:v>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101.24</c:v>
                </c:pt>
                <c:pt idx="4">
                  <c:v>124.9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-45.67</c:v>
                </c:pt>
                <c:pt idx="4">
                  <c:v>-70.52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37.24</c:v>
                </c:pt>
                <c:pt idx="4">
                  <c:v>33.58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962.12</c:v>
                </c:pt>
                <c:pt idx="4">
                  <c:v>1000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783.8</c:v>
                </c:pt>
                <c:pt idx="4">
                  <c:v>778.81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98.97</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68.11</c:v>
                </c:pt>
                <c:pt idx="4">
                  <c:v>67.23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177.76</c:v>
                </c:pt>
                <c:pt idx="4">
                  <c:v>161.46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222.41</c:v>
                </c:pt>
                <c:pt idx="4">
                  <c:v>228.21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62.28</c:v>
                </c:pt>
                <c:pt idx="4">
                  <c:v>63.64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55.26</c:v>
                </c:pt>
                <c:pt idx="4">
                  <c:v>54.54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96.7</c:v>
                </c:pt>
                <c:pt idx="4">
                  <c:v>96.71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90.52</c:v>
                </c:pt>
                <c:pt idx="4">
                  <c:v>90.3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【128.23】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【34.77】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【786.37】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【256.97】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【60.65】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2&#32076;&#21942;&#31649;&#29702;&#20418;&#65288;LGWAN&#31995;&#65289;\&#26087;&#19979;&#27700;&#36947;&#35506;&#31649;&#29702;&#26222;&#21450;&#20418;\02&#21508;&#31278;&#22577;&#21578;&#31561;\2022(reiwa4)\&#12304;2023.1.10&#12305;&#20844;&#21942;&#20225;&#26989;&#12395;&#20418;&#12427;&#32076;&#21942;&#27604;&#36611;&#20998;&#26512;&#34920;&#65288;&#20196;&#21644;3&#24180;&#24230;&#27770;&#31639;&#65289;&#12398;&#20998;&#26512;&#12395;&#12388;&#12356;&#12390;\&#30476;&#12424;&#12426;\&#19979;&#27700;&#36947;&#65288;&#27861;&#36969;&#29992;&#65289;\ExternalBook1"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O1"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13</v>
      </c>
      <c r="J7" s="5"/>
      <c r="K7" s="5"/>
      <c r="L7" s="5"/>
      <c r="M7" s="5"/>
      <c r="N7" s="5"/>
      <c r="O7" s="5"/>
      <c r="P7" s="5" t="s">
        <v>4</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47626</v>
      </c>
      <c r="AM8" s="21"/>
      <c r="AN8" s="21"/>
      <c r="AO8" s="21"/>
      <c r="AP8" s="21"/>
      <c r="AQ8" s="21"/>
      <c r="AR8" s="21"/>
      <c r="AS8" s="21"/>
      <c r="AT8" s="7">
        <f>データ!T6</f>
        <v>127.03</v>
      </c>
      <c r="AU8" s="7"/>
      <c r="AV8" s="7"/>
      <c r="AW8" s="7"/>
      <c r="AX8" s="7"/>
      <c r="AY8" s="7"/>
      <c r="AZ8" s="7"/>
      <c r="BA8" s="7"/>
      <c r="BB8" s="7">
        <f>データ!U6</f>
        <v>374.92</v>
      </c>
      <c r="BC8" s="7"/>
      <c r="BD8" s="7"/>
      <c r="BE8" s="7"/>
      <c r="BF8" s="7"/>
      <c r="BG8" s="7"/>
      <c r="BH8" s="7"/>
      <c r="BI8" s="7"/>
      <c r="BJ8" s="3"/>
      <c r="BK8" s="3"/>
      <c r="BL8" s="27" t="s">
        <v>14</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8" t="s">
        <v>35</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76.06</v>
      </c>
      <c r="J10" s="7"/>
      <c r="K10" s="7"/>
      <c r="L10" s="7"/>
      <c r="M10" s="7"/>
      <c r="N10" s="7"/>
      <c r="O10" s="7"/>
      <c r="P10" s="7">
        <f>データ!P6</f>
        <v>10.119999999999999</v>
      </c>
      <c r="Q10" s="7"/>
      <c r="R10" s="7"/>
      <c r="S10" s="7"/>
      <c r="T10" s="7"/>
      <c r="U10" s="7"/>
      <c r="V10" s="7"/>
      <c r="W10" s="7">
        <f>データ!Q6</f>
        <v>80.260000000000005</v>
      </c>
      <c r="X10" s="7"/>
      <c r="Y10" s="7"/>
      <c r="Z10" s="7"/>
      <c r="AA10" s="7"/>
      <c r="AB10" s="7"/>
      <c r="AC10" s="7"/>
      <c r="AD10" s="21">
        <f>データ!R6</f>
        <v>3300</v>
      </c>
      <c r="AE10" s="21"/>
      <c r="AF10" s="21"/>
      <c r="AG10" s="21"/>
      <c r="AH10" s="21"/>
      <c r="AI10" s="21"/>
      <c r="AJ10" s="21"/>
      <c r="AK10" s="2"/>
      <c r="AL10" s="21">
        <f>データ!V6</f>
        <v>4803</v>
      </c>
      <c r="AM10" s="21"/>
      <c r="AN10" s="21"/>
      <c r="AO10" s="21"/>
      <c r="AP10" s="21"/>
      <c r="AQ10" s="21"/>
      <c r="AR10" s="21"/>
      <c r="AS10" s="21"/>
      <c r="AT10" s="7">
        <f>データ!W6</f>
        <v>2.16</v>
      </c>
      <c r="AU10" s="7"/>
      <c r="AV10" s="7"/>
      <c r="AW10" s="7"/>
      <c r="AX10" s="7"/>
      <c r="AY10" s="7"/>
      <c r="AZ10" s="7"/>
      <c r="BA10" s="7"/>
      <c r="BB10" s="7">
        <f>データ!X6</f>
        <v>2223.61</v>
      </c>
      <c r="BC10" s="7"/>
      <c r="BD10" s="7"/>
      <c r="BE10" s="7"/>
      <c r="BF10" s="7"/>
      <c r="BG10" s="7"/>
      <c r="BH10" s="7"/>
      <c r="BI10" s="7"/>
      <c r="BJ10" s="2"/>
      <c r="BK10" s="2"/>
      <c r="BL10" s="29" t="s">
        <v>38</v>
      </c>
      <c r="BM10" s="39"/>
      <c r="BN10" s="46" t="s">
        <v>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45</v>
      </c>
      <c r="F84" s="12" t="s">
        <v>47</v>
      </c>
      <c r="G84" s="12" t="s">
        <v>48</v>
      </c>
      <c r="H84" s="12" t="s">
        <v>42</v>
      </c>
      <c r="I84" s="12" t="s">
        <v>12</v>
      </c>
      <c r="J84" s="12" t="s">
        <v>49</v>
      </c>
      <c r="K84" s="12" t="s">
        <v>50</v>
      </c>
      <c r="L84" s="12" t="s">
        <v>33</v>
      </c>
      <c r="M84" s="12" t="s">
        <v>37</v>
      </c>
      <c r="N84" s="12" t="s">
        <v>51</v>
      </c>
      <c r="O84" s="12" t="s">
        <v>53</v>
      </c>
    </row>
    <row r="85" spans="1:78" hidden="1">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5CRA56DrZgugk3BKp0NMsoB8X3+GtezRx2HLdr5RFBdemJr/oGP1ecUALKr6fgxy1Rx/FPC92INoR8FGKfIe1Q==" saltValue="0Ug+xgbS8lvQMEYtIv0KW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34</v>
      </c>
      <c r="C3" s="58" t="s">
        <v>58</v>
      </c>
      <c r="D3" s="58" t="s">
        <v>59</v>
      </c>
      <c r="E3" s="58" t="s">
        <v>6</v>
      </c>
      <c r="F3" s="58" t="s">
        <v>5</v>
      </c>
      <c r="G3" s="58" t="s">
        <v>26</v>
      </c>
      <c r="H3" s="65" t="s">
        <v>60</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52</v>
      </c>
      <c r="Z4" s="77"/>
      <c r="AA4" s="77"/>
      <c r="AB4" s="77"/>
      <c r="AC4" s="77"/>
      <c r="AD4" s="77"/>
      <c r="AE4" s="77"/>
      <c r="AF4" s="77"/>
      <c r="AG4" s="77"/>
      <c r="AH4" s="77"/>
      <c r="AI4" s="77"/>
      <c r="AJ4" s="77" t="s">
        <v>46</v>
      </c>
      <c r="AK4" s="77"/>
      <c r="AL4" s="77"/>
      <c r="AM4" s="77"/>
      <c r="AN4" s="77"/>
      <c r="AO4" s="77"/>
      <c r="AP4" s="77"/>
      <c r="AQ4" s="77"/>
      <c r="AR4" s="77"/>
      <c r="AS4" s="77"/>
      <c r="AT4" s="77"/>
      <c r="AU4" s="77" t="s">
        <v>29</v>
      </c>
      <c r="AV4" s="77"/>
      <c r="AW4" s="77"/>
      <c r="AX4" s="77"/>
      <c r="AY4" s="77"/>
      <c r="AZ4" s="77"/>
      <c r="BA4" s="77"/>
      <c r="BB4" s="77"/>
      <c r="BC4" s="77"/>
      <c r="BD4" s="77"/>
      <c r="BE4" s="77"/>
      <c r="BF4" s="77" t="s">
        <v>62</v>
      </c>
      <c r="BG4" s="77"/>
      <c r="BH4" s="77"/>
      <c r="BI4" s="77"/>
      <c r="BJ4" s="77"/>
      <c r="BK4" s="77"/>
      <c r="BL4" s="77"/>
      <c r="BM4" s="77"/>
      <c r="BN4" s="77"/>
      <c r="BO4" s="77"/>
      <c r="BP4" s="77"/>
      <c r="BQ4" s="77" t="s">
        <v>16</v>
      </c>
      <c r="BR4" s="77"/>
      <c r="BS4" s="77"/>
      <c r="BT4" s="77"/>
      <c r="BU4" s="77"/>
      <c r="BV4" s="77"/>
      <c r="BW4" s="77"/>
      <c r="BX4" s="77"/>
      <c r="BY4" s="77"/>
      <c r="BZ4" s="77"/>
      <c r="CA4" s="77"/>
      <c r="CB4" s="77" t="s">
        <v>63</v>
      </c>
      <c r="CC4" s="77"/>
      <c r="CD4" s="77"/>
      <c r="CE4" s="77"/>
      <c r="CF4" s="77"/>
      <c r="CG4" s="77"/>
      <c r="CH4" s="77"/>
      <c r="CI4" s="77"/>
      <c r="CJ4" s="77"/>
      <c r="CK4" s="77"/>
      <c r="CL4" s="77"/>
      <c r="CM4" s="77" t="s">
        <v>0</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72</v>
      </c>
      <c r="M5" s="67" t="s">
        <v>8</v>
      </c>
      <c r="N5" s="67" t="s">
        <v>73</v>
      </c>
      <c r="O5" s="67" t="s">
        <v>74</v>
      </c>
      <c r="P5" s="67" t="s">
        <v>75</v>
      </c>
      <c r="Q5" s="67" t="s">
        <v>76</v>
      </c>
      <c r="R5" s="67" t="s">
        <v>77</v>
      </c>
      <c r="S5" s="67" t="s">
        <v>78</v>
      </c>
      <c r="T5" s="67" t="s">
        <v>79</v>
      </c>
      <c r="U5" s="67" t="s">
        <v>1</v>
      </c>
      <c r="V5" s="67" t="s">
        <v>80</v>
      </c>
      <c r="W5" s="67" t="s">
        <v>81</v>
      </c>
      <c r="X5" s="67" t="s">
        <v>82</v>
      </c>
      <c r="Y5" s="67" t="s">
        <v>83</v>
      </c>
      <c r="Z5" s="67" t="s">
        <v>84</v>
      </c>
      <c r="AA5" s="67" t="s">
        <v>85</v>
      </c>
      <c r="AB5" s="67" t="s">
        <v>86</v>
      </c>
      <c r="AC5" s="67" t="s">
        <v>87</v>
      </c>
      <c r="AD5" s="67" t="s">
        <v>88</v>
      </c>
      <c r="AE5" s="67" t="s">
        <v>90</v>
      </c>
      <c r="AF5" s="67" t="s">
        <v>91</v>
      </c>
      <c r="AG5" s="67" t="s">
        <v>92</v>
      </c>
      <c r="AH5" s="67" t="s">
        <v>93</v>
      </c>
      <c r="AI5" s="67" t="s">
        <v>44</v>
      </c>
      <c r="AJ5" s="67" t="s">
        <v>83</v>
      </c>
      <c r="AK5" s="67" t="s">
        <v>84</v>
      </c>
      <c r="AL5" s="67" t="s">
        <v>85</v>
      </c>
      <c r="AM5" s="67" t="s">
        <v>86</v>
      </c>
      <c r="AN5" s="67" t="s">
        <v>87</v>
      </c>
      <c r="AO5" s="67" t="s">
        <v>88</v>
      </c>
      <c r="AP5" s="67" t="s">
        <v>90</v>
      </c>
      <c r="AQ5" s="67" t="s">
        <v>91</v>
      </c>
      <c r="AR5" s="67" t="s">
        <v>92</v>
      </c>
      <c r="AS5" s="67" t="s">
        <v>93</v>
      </c>
      <c r="AT5" s="67" t="s">
        <v>89</v>
      </c>
      <c r="AU5" s="67" t="s">
        <v>83</v>
      </c>
      <c r="AV5" s="67" t="s">
        <v>84</v>
      </c>
      <c r="AW5" s="67" t="s">
        <v>85</v>
      </c>
      <c r="AX5" s="67" t="s">
        <v>86</v>
      </c>
      <c r="AY5" s="67" t="s">
        <v>87</v>
      </c>
      <c r="AZ5" s="67" t="s">
        <v>88</v>
      </c>
      <c r="BA5" s="67" t="s">
        <v>90</v>
      </c>
      <c r="BB5" s="67" t="s">
        <v>91</v>
      </c>
      <c r="BC5" s="67" t="s">
        <v>92</v>
      </c>
      <c r="BD5" s="67" t="s">
        <v>93</v>
      </c>
      <c r="BE5" s="67" t="s">
        <v>89</v>
      </c>
      <c r="BF5" s="67" t="s">
        <v>83</v>
      </c>
      <c r="BG5" s="67" t="s">
        <v>84</v>
      </c>
      <c r="BH5" s="67" t="s">
        <v>85</v>
      </c>
      <c r="BI5" s="67" t="s">
        <v>86</v>
      </c>
      <c r="BJ5" s="67" t="s">
        <v>87</v>
      </c>
      <c r="BK5" s="67" t="s">
        <v>88</v>
      </c>
      <c r="BL5" s="67" t="s">
        <v>90</v>
      </c>
      <c r="BM5" s="67" t="s">
        <v>91</v>
      </c>
      <c r="BN5" s="67" t="s">
        <v>92</v>
      </c>
      <c r="BO5" s="67" t="s">
        <v>93</v>
      </c>
      <c r="BP5" s="67" t="s">
        <v>89</v>
      </c>
      <c r="BQ5" s="67" t="s">
        <v>83</v>
      </c>
      <c r="BR5" s="67" t="s">
        <v>84</v>
      </c>
      <c r="BS5" s="67" t="s">
        <v>85</v>
      </c>
      <c r="BT5" s="67" t="s">
        <v>86</v>
      </c>
      <c r="BU5" s="67" t="s">
        <v>87</v>
      </c>
      <c r="BV5" s="67" t="s">
        <v>88</v>
      </c>
      <c r="BW5" s="67" t="s">
        <v>90</v>
      </c>
      <c r="BX5" s="67" t="s">
        <v>91</v>
      </c>
      <c r="BY5" s="67" t="s">
        <v>92</v>
      </c>
      <c r="BZ5" s="67" t="s">
        <v>93</v>
      </c>
      <c r="CA5" s="67" t="s">
        <v>89</v>
      </c>
      <c r="CB5" s="67" t="s">
        <v>83</v>
      </c>
      <c r="CC5" s="67" t="s">
        <v>84</v>
      </c>
      <c r="CD5" s="67" t="s">
        <v>85</v>
      </c>
      <c r="CE5" s="67" t="s">
        <v>86</v>
      </c>
      <c r="CF5" s="67" t="s">
        <v>87</v>
      </c>
      <c r="CG5" s="67" t="s">
        <v>88</v>
      </c>
      <c r="CH5" s="67" t="s">
        <v>90</v>
      </c>
      <c r="CI5" s="67" t="s">
        <v>91</v>
      </c>
      <c r="CJ5" s="67" t="s">
        <v>92</v>
      </c>
      <c r="CK5" s="67" t="s">
        <v>93</v>
      </c>
      <c r="CL5" s="67" t="s">
        <v>89</v>
      </c>
      <c r="CM5" s="67" t="s">
        <v>83</v>
      </c>
      <c r="CN5" s="67" t="s">
        <v>84</v>
      </c>
      <c r="CO5" s="67" t="s">
        <v>85</v>
      </c>
      <c r="CP5" s="67" t="s">
        <v>86</v>
      </c>
      <c r="CQ5" s="67" t="s">
        <v>87</v>
      </c>
      <c r="CR5" s="67" t="s">
        <v>88</v>
      </c>
      <c r="CS5" s="67" t="s">
        <v>90</v>
      </c>
      <c r="CT5" s="67" t="s">
        <v>91</v>
      </c>
      <c r="CU5" s="67" t="s">
        <v>92</v>
      </c>
      <c r="CV5" s="67" t="s">
        <v>93</v>
      </c>
      <c r="CW5" s="67" t="s">
        <v>89</v>
      </c>
      <c r="CX5" s="67" t="s">
        <v>83</v>
      </c>
      <c r="CY5" s="67" t="s">
        <v>84</v>
      </c>
      <c r="CZ5" s="67" t="s">
        <v>85</v>
      </c>
      <c r="DA5" s="67" t="s">
        <v>86</v>
      </c>
      <c r="DB5" s="67" t="s">
        <v>87</v>
      </c>
      <c r="DC5" s="67" t="s">
        <v>88</v>
      </c>
      <c r="DD5" s="67" t="s">
        <v>90</v>
      </c>
      <c r="DE5" s="67" t="s">
        <v>91</v>
      </c>
      <c r="DF5" s="67" t="s">
        <v>92</v>
      </c>
      <c r="DG5" s="67" t="s">
        <v>93</v>
      </c>
      <c r="DH5" s="67" t="s">
        <v>89</v>
      </c>
      <c r="DI5" s="67" t="s">
        <v>83</v>
      </c>
      <c r="DJ5" s="67" t="s">
        <v>84</v>
      </c>
      <c r="DK5" s="67" t="s">
        <v>85</v>
      </c>
      <c r="DL5" s="67" t="s">
        <v>86</v>
      </c>
      <c r="DM5" s="67" t="s">
        <v>87</v>
      </c>
      <c r="DN5" s="67" t="s">
        <v>88</v>
      </c>
      <c r="DO5" s="67" t="s">
        <v>90</v>
      </c>
      <c r="DP5" s="67" t="s">
        <v>91</v>
      </c>
      <c r="DQ5" s="67" t="s">
        <v>92</v>
      </c>
      <c r="DR5" s="67" t="s">
        <v>93</v>
      </c>
      <c r="DS5" s="67" t="s">
        <v>89</v>
      </c>
      <c r="DT5" s="67" t="s">
        <v>83</v>
      </c>
      <c r="DU5" s="67" t="s">
        <v>84</v>
      </c>
      <c r="DV5" s="67" t="s">
        <v>85</v>
      </c>
      <c r="DW5" s="67" t="s">
        <v>86</v>
      </c>
      <c r="DX5" s="67" t="s">
        <v>87</v>
      </c>
      <c r="DY5" s="67" t="s">
        <v>88</v>
      </c>
      <c r="DZ5" s="67" t="s">
        <v>90</v>
      </c>
      <c r="EA5" s="67" t="s">
        <v>91</v>
      </c>
      <c r="EB5" s="67" t="s">
        <v>92</v>
      </c>
      <c r="EC5" s="67" t="s">
        <v>93</v>
      </c>
      <c r="ED5" s="67" t="s">
        <v>89</v>
      </c>
      <c r="EE5" s="67" t="s">
        <v>83</v>
      </c>
      <c r="EF5" s="67" t="s">
        <v>84</v>
      </c>
      <c r="EG5" s="67" t="s">
        <v>85</v>
      </c>
      <c r="EH5" s="67" t="s">
        <v>86</v>
      </c>
      <c r="EI5" s="67" t="s">
        <v>87</v>
      </c>
      <c r="EJ5" s="67" t="s">
        <v>88</v>
      </c>
      <c r="EK5" s="67" t="s">
        <v>90</v>
      </c>
      <c r="EL5" s="67" t="s">
        <v>91</v>
      </c>
      <c r="EM5" s="67" t="s">
        <v>92</v>
      </c>
      <c r="EN5" s="67" t="s">
        <v>93</v>
      </c>
      <c r="EO5" s="67" t="s">
        <v>89</v>
      </c>
    </row>
    <row r="6" spans="1:148" s="55" customFormat="1">
      <c r="A6" s="56" t="s">
        <v>94</v>
      </c>
      <c r="B6" s="61">
        <f t="shared" ref="B6:X6" si="1">B7</f>
        <v>2021</v>
      </c>
      <c r="C6" s="61">
        <f t="shared" si="1"/>
        <v>162086</v>
      </c>
      <c r="D6" s="61">
        <f t="shared" si="1"/>
        <v>46</v>
      </c>
      <c r="E6" s="61">
        <f t="shared" si="1"/>
        <v>17</v>
      </c>
      <c r="F6" s="61">
        <f t="shared" si="1"/>
        <v>5</v>
      </c>
      <c r="G6" s="61">
        <f t="shared" si="1"/>
        <v>0</v>
      </c>
      <c r="H6" s="61" t="str">
        <f t="shared" si="1"/>
        <v>富山県　砺波市</v>
      </c>
      <c r="I6" s="61" t="str">
        <f t="shared" si="1"/>
        <v>法適用</v>
      </c>
      <c r="J6" s="61" t="str">
        <f t="shared" si="1"/>
        <v>下水道事業</v>
      </c>
      <c r="K6" s="61" t="str">
        <f t="shared" si="1"/>
        <v>農業集落排水</v>
      </c>
      <c r="L6" s="61" t="str">
        <f t="shared" si="1"/>
        <v>F1</v>
      </c>
      <c r="M6" s="61" t="str">
        <f t="shared" si="1"/>
        <v>非設置</v>
      </c>
      <c r="N6" s="70" t="str">
        <f t="shared" si="1"/>
        <v>-</v>
      </c>
      <c r="O6" s="70">
        <f t="shared" si="1"/>
        <v>76.06</v>
      </c>
      <c r="P6" s="70">
        <f t="shared" si="1"/>
        <v>10.119999999999999</v>
      </c>
      <c r="Q6" s="70">
        <f t="shared" si="1"/>
        <v>80.260000000000005</v>
      </c>
      <c r="R6" s="70">
        <f t="shared" si="1"/>
        <v>3300</v>
      </c>
      <c r="S6" s="70">
        <f t="shared" si="1"/>
        <v>47626</v>
      </c>
      <c r="T6" s="70">
        <f t="shared" si="1"/>
        <v>127.03</v>
      </c>
      <c r="U6" s="70">
        <f t="shared" si="1"/>
        <v>374.92</v>
      </c>
      <c r="V6" s="70">
        <f t="shared" si="1"/>
        <v>4803</v>
      </c>
      <c r="W6" s="70">
        <f t="shared" si="1"/>
        <v>2.16</v>
      </c>
      <c r="X6" s="70">
        <f t="shared" si="1"/>
        <v>2223.61</v>
      </c>
      <c r="Y6" s="78" t="str">
        <f t="shared" ref="Y6:AH6" si="2">IF(Y7="",NA(),Y7)</f>
        <v>-</v>
      </c>
      <c r="Z6" s="78" t="str">
        <f t="shared" si="2"/>
        <v>-</v>
      </c>
      <c r="AA6" s="78" t="str">
        <f t="shared" si="2"/>
        <v>-</v>
      </c>
      <c r="AB6" s="78">
        <f t="shared" si="2"/>
        <v>84.16</v>
      </c>
      <c r="AC6" s="78">
        <f t="shared" si="2"/>
        <v>92.25</v>
      </c>
      <c r="AD6" s="78" t="str">
        <f t="shared" si="2"/>
        <v>-</v>
      </c>
      <c r="AE6" s="78" t="str">
        <f t="shared" si="2"/>
        <v>-</v>
      </c>
      <c r="AF6" s="78" t="str">
        <f t="shared" si="2"/>
        <v>-</v>
      </c>
      <c r="AG6" s="78">
        <f t="shared" si="2"/>
        <v>103.09</v>
      </c>
      <c r="AH6" s="78">
        <f t="shared" si="2"/>
        <v>102.11</v>
      </c>
      <c r="AI6" s="70" t="str">
        <f>IF(AI7="","",IF(AI7="-","【-】","【"&amp;SUBSTITUTE(TEXT(AI7,"#,##0.00"),"-","△")&amp;"】"))</f>
        <v>【104.16】</v>
      </c>
      <c r="AJ6" s="78" t="str">
        <f t="shared" ref="AJ6:AS6" si="3">IF(AJ7="",NA(),AJ7)</f>
        <v>-</v>
      </c>
      <c r="AK6" s="78" t="str">
        <f t="shared" si="3"/>
        <v>-</v>
      </c>
      <c r="AL6" s="78" t="str">
        <f t="shared" si="3"/>
        <v>-</v>
      </c>
      <c r="AM6" s="78">
        <f t="shared" si="3"/>
        <v>52.67</v>
      </c>
      <c r="AN6" s="78">
        <f t="shared" si="3"/>
        <v>25</v>
      </c>
      <c r="AO6" s="78" t="str">
        <f t="shared" si="3"/>
        <v>-</v>
      </c>
      <c r="AP6" s="78" t="str">
        <f t="shared" si="3"/>
        <v>-</v>
      </c>
      <c r="AQ6" s="78" t="str">
        <f t="shared" si="3"/>
        <v>-</v>
      </c>
      <c r="AR6" s="78">
        <f t="shared" si="3"/>
        <v>101.24</v>
      </c>
      <c r="AS6" s="78">
        <f t="shared" si="3"/>
        <v>124.9</v>
      </c>
      <c r="AT6" s="70" t="str">
        <f>IF(AT7="","",IF(AT7="-","【-】","【"&amp;SUBSTITUTE(TEXT(AT7,"#,##0.00"),"-","△")&amp;"】"))</f>
        <v>【128.23】</v>
      </c>
      <c r="AU6" s="78" t="str">
        <f t="shared" ref="AU6:BD6" si="4">IF(AU7="",NA(),AU7)</f>
        <v>-</v>
      </c>
      <c r="AV6" s="78" t="str">
        <f t="shared" si="4"/>
        <v>-</v>
      </c>
      <c r="AW6" s="78" t="str">
        <f t="shared" si="4"/>
        <v>-</v>
      </c>
      <c r="AX6" s="78">
        <f t="shared" si="4"/>
        <v>-45.67</v>
      </c>
      <c r="AY6" s="78">
        <f t="shared" si="4"/>
        <v>-70.52</v>
      </c>
      <c r="AZ6" s="78" t="str">
        <f t="shared" si="4"/>
        <v>-</v>
      </c>
      <c r="BA6" s="78" t="str">
        <f t="shared" si="4"/>
        <v>-</v>
      </c>
      <c r="BB6" s="78" t="str">
        <f t="shared" si="4"/>
        <v>-</v>
      </c>
      <c r="BC6" s="78">
        <f t="shared" si="4"/>
        <v>37.24</v>
      </c>
      <c r="BD6" s="78">
        <f t="shared" si="4"/>
        <v>33.58</v>
      </c>
      <c r="BE6" s="70" t="str">
        <f>IF(BE7="","",IF(BE7="-","【-】","【"&amp;SUBSTITUTE(TEXT(BE7,"#,##0.00"),"-","△")&amp;"】"))</f>
        <v>【34.77】</v>
      </c>
      <c r="BF6" s="78" t="str">
        <f t="shared" ref="BF6:BO6" si="5">IF(BF7="",NA(),BF7)</f>
        <v>-</v>
      </c>
      <c r="BG6" s="78" t="str">
        <f t="shared" si="5"/>
        <v>-</v>
      </c>
      <c r="BH6" s="78" t="str">
        <f t="shared" si="5"/>
        <v>-</v>
      </c>
      <c r="BI6" s="78">
        <f t="shared" si="5"/>
        <v>962.12</v>
      </c>
      <c r="BJ6" s="78">
        <f t="shared" si="5"/>
        <v>1000</v>
      </c>
      <c r="BK6" s="78" t="str">
        <f t="shared" si="5"/>
        <v>-</v>
      </c>
      <c r="BL6" s="78" t="str">
        <f t="shared" si="5"/>
        <v>-</v>
      </c>
      <c r="BM6" s="78" t="str">
        <f t="shared" si="5"/>
        <v>-</v>
      </c>
      <c r="BN6" s="78">
        <f t="shared" si="5"/>
        <v>783.8</v>
      </c>
      <c r="BO6" s="78">
        <f t="shared" si="5"/>
        <v>778.81</v>
      </c>
      <c r="BP6" s="70" t="str">
        <f>IF(BP7="","",IF(BP7="-","【-】","【"&amp;SUBSTITUTE(TEXT(BP7,"#,##0.00"),"-","△")&amp;"】"))</f>
        <v>【786.37】</v>
      </c>
      <c r="BQ6" s="78" t="str">
        <f t="shared" ref="BQ6:BZ6" si="6">IF(BQ7="",NA(),BQ7)</f>
        <v>-</v>
      </c>
      <c r="BR6" s="78" t="str">
        <f t="shared" si="6"/>
        <v>-</v>
      </c>
      <c r="BS6" s="78" t="str">
        <f t="shared" si="6"/>
        <v>-</v>
      </c>
      <c r="BT6" s="78">
        <f t="shared" si="6"/>
        <v>98.97</v>
      </c>
      <c r="BU6" s="78">
        <f t="shared" si="6"/>
        <v>100</v>
      </c>
      <c r="BV6" s="78" t="str">
        <f t="shared" si="6"/>
        <v>-</v>
      </c>
      <c r="BW6" s="78" t="str">
        <f t="shared" si="6"/>
        <v>-</v>
      </c>
      <c r="BX6" s="78" t="str">
        <f t="shared" si="6"/>
        <v>-</v>
      </c>
      <c r="BY6" s="78">
        <f t="shared" si="6"/>
        <v>68.11</v>
      </c>
      <c r="BZ6" s="78">
        <f t="shared" si="6"/>
        <v>67.23</v>
      </c>
      <c r="CA6" s="70" t="str">
        <f>IF(CA7="","",IF(CA7="-","【-】","【"&amp;SUBSTITUTE(TEXT(CA7,"#,##0.00"),"-","△")&amp;"】"))</f>
        <v>【60.65】</v>
      </c>
      <c r="CB6" s="78" t="str">
        <f t="shared" ref="CB6:CK6" si="7">IF(CB7="",NA(),CB7)</f>
        <v>-</v>
      </c>
      <c r="CC6" s="78" t="str">
        <f t="shared" si="7"/>
        <v>-</v>
      </c>
      <c r="CD6" s="78" t="str">
        <f t="shared" si="7"/>
        <v>-</v>
      </c>
      <c r="CE6" s="78">
        <f t="shared" si="7"/>
        <v>177.76</v>
      </c>
      <c r="CF6" s="78">
        <f t="shared" si="7"/>
        <v>161.46</v>
      </c>
      <c r="CG6" s="78" t="str">
        <f t="shared" si="7"/>
        <v>-</v>
      </c>
      <c r="CH6" s="78" t="str">
        <f t="shared" si="7"/>
        <v>-</v>
      </c>
      <c r="CI6" s="78" t="str">
        <f t="shared" si="7"/>
        <v>-</v>
      </c>
      <c r="CJ6" s="78">
        <f t="shared" si="7"/>
        <v>222.41</v>
      </c>
      <c r="CK6" s="78">
        <f t="shared" si="7"/>
        <v>228.21</v>
      </c>
      <c r="CL6" s="70" t="str">
        <f>IF(CL7="","",IF(CL7="-","【-】","【"&amp;SUBSTITUTE(TEXT(CL7,"#,##0.00"),"-","△")&amp;"】"))</f>
        <v>【256.97】</v>
      </c>
      <c r="CM6" s="78" t="str">
        <f t="shared" ref="CM6:CV6" si="8">IF(CM7="",NA(),CM7)</f>
        <v>-</v>
      </c>
      <c r="CN6" s="78" t="str">
        <f t="shared" si="8"/>
        <v>-</v>
      </c>
      <c r="CO6" s="78" t="str">
        <f t="shared" si="8"/>
        <v>-</v>
      </c>
      <c r="CP6" s="78">
        <f t="shared" si="8"/>
        <v>62.28</v>
      </c>
      <c r="CQ6" s="78">
        <f t="shared" si="8"/>
        <v>63.64</v>
      </c>
      <c r="CR6" s="78" t="str">
        <f t="shared" si="8"/>
        <v>-</v>
      </c>
      <c r="CS6" s="78" t="str">
        <f t="shared" si="8"/>
        <v>-</v>
      </c>
      <c r="CT6" s="78" t="str">
        <f t="shared" si="8"/>
        <v>-</v>
      </c>
      <c r="CU6" s="78">
        <f t="shared" si="8"/>
        <v>55.26</v>
      </c>
      <c r="CV6" s="78">
        <f t="shared" si="8"/>
        <v>54.54</v>
      </c>
      <c r="CW6" s="70" t="str">
        <f>IF(CW7="","",IF(CW7="-","【-】","【"&amp;SUBSTITUTE(TEXT(CW7,"#,##0.00"),"-","△")&amp;"】"))</f>
        <v>【61.14】</v>
      </c>
      <c r="CX6" s="78" t="str">
        <f t="shared" ref="CX6:DG6" si="9">IF(CX7="",NA(),CX7)</f>
        <v>-</v>
      </c>
      <c r="CY6" s="78" t="str">
        <f t="shared" si="9"/>
        <v>-</v>
      </c>
      <c r="CZ6" s="78" t="str">
        <f t="shared" si="9"/>
        <v>-</v>
      </c>
      <c r="DA6" s="78">
        <f t="shared" si="9"/>
        <v>96.7</v>
      </c>
      <c r="DB6" s="78">
        <f t="shared" si="9"/>
        <v>96.71</v>
      </c>
      <c r="DC6" s="78" t="str">
        <f t="shared" si="9"/>
        <v>-</v>
      </c>
      <c r="DD6" s="78" t="str">
        <f t="shared" si="9"/>
        <v>-</v>
      </c>
      <c r="DE6" s="78" t="str">
        <f t="shared" si="9"/>
        <v>-</v>
      </c>
      <c r="DF6" s="78">
        <f t="shared" si="9"/>
        <v>90.52</v>
      </c>
      <c r="DG6" s="78">
        <f t="shared" si="9"/>
        <v>90.3</v>
      </c>
      <c r="DH6" s="70" t="str">
        <f>IF(DH7="","",IF(DH7="-","【-】","【"&amp;SUBSTITUTE(TEXT(DH7,"#,##0.00"),"-","△")&amp;"】"))</f>
        <v>【86.91】</v>
      </c>
      <c r="DI6" s="78" t="str">
        <f t="shared" ref="DI6:DR6" si="10">IF(DI7="",NA(),DI7)</f>
        <v>-</v>
      </c>
      <c r="DJ6" s="78" t="str">
        <f t="shared" si="10"/>
        <v>-</v>
      </c>
      <c r="DK6" s="78" t="str">
        <f t="shared" si="10"/>
        <v>-</v>
      </c>
      <c r="DL6" s="78">
        <f t="shared" si="10"/>
        <v>3.93</v>
      </c>
      <c r="DM6" s="78">
        <f t="shared" si="10"/>
        <v>7.35</v>
      </c>
      <c r="DN6" s="78" t="str">
        <f t="shared" si="10"/>
        <v>-</v>
      </c>
      <c r="DO6" s="78" t="str">
        <f t="shared" si="10"/>
        <v>-</v>
      </c>
      <c r="DP6" s="78" t="str">
        <f t="shared" si="10"/>
        <v>-</v>
      </c>
      <c r="DQ6" s="78">
        <f t="shared" si="10"/>
        <v>24.8</v>
      </c>
      <c r="DR6" s="78">
        <f t="shared" si="10"/>
        <v>28.12</v>
      </c>
      <c r="DS6" s="70" t="str">
        <f>IF(DS7="","",IF(DS7="-","【-】","【"&amp;SUBSTITUTE(TEXT(DS7,"#,##0.00"),"-","△")&amp;"】"))</f>
        <v>【24.95】</v>
      </c>
      <c r="DT6" s="78" t="str">
        <f t="shared" ref="DT6:EC6" si="11">IF(DT7="",NA(),DT7)</f>
        <v>-</v>
      </c>
      <c r="DU6" s="78" t="str">
        <f t="shared" si="11"/>
        <v>-</v>
      </c>
      <c r="DV6" s="78" t="str">
        <f t="shared" si="11"/>
        <v>-</v>
      </c>
      <c r="DW6" s="70">
        <f t="shared" si="11"/>
        <v>0</v>
      </c>
      <c r="DX6" s="70">
        <f t="shared" si="11"/>
        <v>0</v>
      </c>
      <c r="DY6" s="78" t="str">
        <f t="shared" si="11"/>
        <v>-</v>
      </c>
      <c r="DZ6" s="78" t="str">
        <f t="shared" si="11"/>
        <v>-</v>
      </c>
      <c r="EA6" s="78" t="str">
        <f t="shared" si="11"/>
        <v>-</v>
      </c>
      <c r="EB6" s="70">
        <f t="shared" si="11"/>
        <v>0</v>
      </c>
      <c r="EC6" s="70">
        <f t="shared" si="11"/>
        <v>0</v>
      </c>
      <c r="ED6" s="70" t="str">
        <f>IF(ED7="","",IF(ED7="-","【-】","【"&amp;SUBSTITUTE(TEXT(ED7,"#,##0.00"),"-","△")&amp;"】"))</f>
        <v>【0.00】</v>
      </c>
      <c r="EE6" s="78" t="str">
        <f t="shared" ref="EE6:EN6" si="12">IF(EE7="",NA(),EE7)</f>
        <v>-</v>
      </c>
      <c r="EF6" s="78" t="str">
        <f t="shared" si="12"/>
        <v>-</v>
      </c>
      <c r="EG6" s="78" t="str">
        <f t="shared" si="12"/>
        <v>-</v>
      </c>
      <c r="EH6" s="70">
        <f t="shared" si="12"/>
        <v>0</v>
      </c>
      <c r="EI6" s="70">
        <f t="shared" si="12"/>
        <v>0</v>
      </c>
      <c r="EJ6" s="78" t="str">
        <f t="shared" si="12"/>
        <v>-</v>
      </c>
      <c r="EK6" s="78" t="str">
        <f t="shared" si="12"/>
        <v>-</v>
      </c>
      <c r="EL6" s="78" t="str">
        <f t="shared" si="12"/>
        <v>-</v>
      </c>
      <c r="EM6" s="78">
        <f t="shared" si="12"/>
        <v>2.e-002</v>
      </c>
      <c r="EN6" s="78">
        <f t="shared" si="12"/>
        <v>1.e-002</v>
      </c>
      <c r="EO6" s="70" t="str">
        <f>IF(EO7="","",IF(EO7="-","【-】","【"&amp;SUBSTITUTE(TEXT(EO7,"#,##0.00"),"-","△")&amp;"】"))</f>
        <v>【0.03】</v>
      </c>
    </row>
    <row r="7" spans="1:148" s="55" customFormat="1">
      <c r="A7" s="56"/>
      <c r="B7" s="62">
        <v>2021</v>
      </c>
      <c r="C7" s="62">
        <v>162086</v>
      </c>
      <c r="D7" s="62">
        <v>46</v>
      </c>
      <c r="E7" s="62">
        <v>17</v>
      </c>
      <c r="F7" s="62">
        <v>5</v>
      </c>
      <c r="G7" s="62">
        <v>0</v>
      </c>
      <c r="H7" s="62" t="s">
        <v>95</v>
      </c>
      <c r="I7" s="62" t="s">
        <v>96</v>
      </c>
      <c r="J7" s="62" t="s">
        <v>97</v>
      </c>
      <c r="K7" s="62" t="s">
        <v>98</v>
      </c>
      <c r="L7" s="62" t="s">
        <v>99</v>
      </c>
      <c r="M7" s="62" t="s">
        <v>100</v>
      </c>
      <c r="N7" s="71" t="s">
        <v>101</v>
      </c>
      <c r="O7" s="71">
        <v>76.06</v>
      </c>
      <c r="P7" s="71">
        <v>10.119999999999999</v>
      </c>
      <c r="Q7" s="71">
        <v>80.260000000000005</v>
      </c>
      <c r="R7" s="71">
        <v>3300</v>
      </c>
      <c r="S7" s="71">
        <v>47626</v>
      </c>
      <c r="T7" s="71">
        <v>127.03</v>
      </c>
      <c r="U7" s="71">
        <v>374.92</v>
      </c>
      <c r="V7" s="71">
        <v>4803</v>
      </c>
      <c r="W7" s="71">
        <v>2.16</v>
      </c>
      <c r="X7" s="71">
        <v>2223.61</v>
      </c>
      <c r="Y7" s="71" t="s">
        <v>101</v>
      </c>
      <c r="Z7" s="71" t="s">
        <v>101</v>
      </c>
      <c r="AA7" s="71" t="s">
        <v>101</v>
      </c>
      <c r="AB7" s="71">
        <v>84.16</v>
      </c>
      <c r="AC7" s="71">
        <v>92.25</v>
      </c>
      <c r="AD7" s="71" t="s">
        <v>101</v>
      </c>
      <c r="AE7" s="71" t="s">
        <v>101</v>
      </c>
      <c r="AF7" s="71" t="s">
        <v>101</v>
      </c>
      <c r="AG7" s="71">
        <v>103.09</v>
      </c>
      <c r="AH7" s="71">
        <v>102.11</v>
      </c>
      <c r="AI7" s="71">
        <v>104.16</v>
      </c>
      <c r="AJ7" s="71" t="s">
        <v>101</v>
      </c>
      <c r="AK7" s="71" t="s">
        <v>101</v>
      </c>
      <c r="AL7" s="71" t="s">
        <v>101</v>
      </c>
      <c r="AM7" s="71">
        <v>52.67</v>
      </c>
      <c r="AN7" s="71">
        <v>25</v>
      </c>
      <c r="AO7" s="71" t="s">
        <v>101</v>
      </c>
      <c r="AP7" s="71" t="s">
        <v>101</v>
      </c>
      <c r="AQ7" s="71" t="s">
        <v>101</v>
      </c>
      <c r="AR7" s="71">
        <v>101.24</v>
      </c>
      <c r="AS7" s="71">
        <v>124.9</v>
      </c>
      <c r="AT7" s="71">
        <v>128.22999999999999</v>
      </c>
      <c r="AU7" s="71" t="s">
        <v>101</v>
      </c>
      <c r="AV7" s="71" t="s">
        <v>101</v>
      </c>
      <c r="AW7" s="71" t="s">
        <v>101</v>
      </c>
      <c r="AX7" s="71">
        <v>-45.67</v>
      </c>
      <c r="AY7" s="71">
        <v>-70.52</v>
      </c>
      <c r="AZ7" s="71" t="s">
        <v>101</v>
      </c>
      <c r="BA7" s="71" t="s">
        <v>101</v>
      </c>
      <c r="BB7" s="71" t="s">
        <v>101</v>
      </c>
      <c r="BC7" s="71">
        <v>37.24</v>
      </c>
      <c r="BD7" s="71">
        <v>33.58</v>
      </c>
      <c r="BE7" s="71">
        <v>34.770000000000003</v>
      </c>
      <c r="BF7" s="71" t="s">
        <v>101</v>
      </c>
      <c r="BG7" s="71" t="s">
        <v>101</v>
      </c>
      <c r="BH7" s="71" t="s">
        <v>101</v>
      </c>
      <c r="BI7" s="71">
        <v>962.12</v>
      </c>
      <c r="BJ7" s="71">
        <v>1000</v>
      </c>
      <c r="BK7" s="71" t="s">
        <v>101</v>
      </c>
      <c r="BL7" s="71" t="s">
        <v>101</v>
      </c>
      <c r="BM7" s="71" t="s">
        <v>101</v>
      </c>
      <c r="BN7" s="71">
        <v>783.8</v>
      </c>
      <c r="BO7" s="71">
        <v>778.81</v>
      </c>
      <c r="BP7" s="71">
        <v>786.37</v>
      </c>
      <c r="BQ7" s="71" t="s">
        <v>101</v>
      </c>
      <c r="BR7" s="71" t="s">
        <v>101</v>
      </c>
      <c r="BS7" s="71" t="s">
        <v>101</v>
      </c>
      <c r="BT7" s="71">
        <v>98.97</v>
      </c>
      <c r="BU7" s="71">
        <v>100</v>
      </c>
      <c r="BV7" s="71" t="s">
        <v>101</v>
      </c>
      <c r="BW7" s="71" t="s">
        <v>101</v>
      </c>
      <c r="BX7" s="71" t="s">
        <v>101</v>
      </c>
      <c r="BY7" s="71">
        <v>68.11</v>
      </c>
      <c r="BZ7" s="71">
        <v>67.23</v>
      </c>
      <c r="CA7" s="71">
        <v>60.65</v>
      </c>
      <c r="CB7" s="71" t="s">
        <v>101</v>
      </c>
      <c r="CC7" s="71" t="s">
        <v>101</v>
      </c>
      <c r="CD7" s="71" t="s">
        <v>101</v>
      </c>
      <c r="CE7" s="71">
        <v>177.76</v>
      </c>
      <c r="CF7" s="71">
        <v>161.46</v>
      </c>
      <c r="CG7" s="71" t="s">
        <v>101</v>
      </c>
      <c r="CH7" s="71" t="s">
        <v>101</v>
      </c>
      <c r="CI7" s="71" t="s">
        <v>101</v>
      </c>
      <c r="CJ7" s="71">
        <v>222.41</v>
      </c>
      <c r="CK7" s="71">
        <v>228.21</v>
      </c>
      <c r="CL7" s="71">
        <v>256.97000000000003</v>
      </c>
      <c r="CM7" s="71" t="s">
        <v>101</v>
      </c>
      <c r="CN7" s="71" t="s">
        <v>101</v>
      </c>
      <c r="CO7" s="71" t="s">
        <v>101</v>
      </c>
      <c r="CP7" s="71">
        <v>62.28</v>
      </c>
      <c r="CQ7" s="71">
        <v>63.64</v>
      </c>
      <c r="CR7" s="71" t="s">
        <v>101</v>
      </c>
      <c r="CS7" s="71" t="s">
        <v>101</v>
      </c>
      <c r="CT7" s="71" t="s">
        <v>101</v>
      </c>
      <c r="CU7" s="71">
        <v>55.26</v>
      </c>
      <c r="CV7" s="71">
        <v>54.54</v>
      </c>
      <c r="CW7" s="71">
        <v>61.14</v>
      </c>
      <c r="CX7" s="71" t="s">
        <v>101</v>
      </c>
      <c r="CY7" s="71" t="s">
        <v>101</v>
      </c>
      <c r="CZ7" s="71" t="s">
        <v>101</v>
      </c>
      <c r="DA7" s="71">
        <v>96.7</v>
      </c>
      <c r="DB7" s="71">
        <v>96.71</v>
      </c>
      <c r="DC7" s="71" t="s">
        <v>101</v>
      </c>
      <c r="DD7" s="71" t="s">
        <v>101</v>
      </c>
      <c r="DE7" s="71" t="s">
        <v>101</v>
      </c>
      <c r="DF7" s="71">
        <v>90.52</v>
      </c>
      <c r="DG7" s="71">
        <v>90.3</v>
      </c>
      <c r="DH7" s="71">
        <v>86.91</v>
      </c>
      <c r="DI7" s="71" t="s">
        <v>101</v>
      </c>
      <c r="DJ7" s="71" t="s">
        <v>101</v>
      </c>
      <c r="DK7" s="71" t="s">
        <v>101</v>
      </c>
      <c r="DL7" s="71">
        <v>3.93</v>
      </c>
      <c r="DM7" s="71">
        <v>7.35</v>
      </c>
      <c r="DN7" s="71" t="s">
        <v>101</v>
      </c>
      <c r="DO7" s="71" t="s">
        <v>101</v>
      </c>
      <c r="DP7" s="71" t="s">
        <v>101</v>
      </c>
      <c r="DQ7" s="71">
        <v>24.8</v>
      </c>
      <c r="DR7" s="71">
        <v>28.12</v>
      </c>
      <c r="DS7" s="71">
        <v>24.95</v>
      </c>
      <c r="DT7" s="71" t="s">
        <v>101</v>
      </c>
      <c r="DU7" s="71" t="s">
        <v>101</v>
      </c>
      <c r="DV7" s="71" t="s">
        <v>101</v>
      </c>
      <c r="DW7" s="71">
        <v>0</v>
      </c>
      <c r="DX7" s="71">
        <v>0</v>
      </c>
      <c r="DY7" s="71" t="s">
        <v>101</v>
      </c>
      <c r="DZ7" s="71" t="s">
        <v>101</v>
      </c>
      <c r="EA7" s="71" t="s">
        <v>101</v>
      </c>
      <c r="EB7" s="71">
        <v>0</v>
      </c>
      <c r="EC7" s="71">
        <v>0</v>
      </c>
      <c r="ED7" s="71">
        <v>0</v>
      </c>
      <c r="EE7" s="71" t="s">
        <v>101</v>
      </c>
      <c r="EF7" s="71" t="s">
        <v>101</v>
      </c>
      <c r="EG7" s="71" t="s">
        <v>101</v>
      </c>
      <c r="EH7" s="71">
        <v>0</v>
      </c>
      <c r="EI7" s="71">
        <v>0</v>
      </c>
      <c r="EJ7" s="71" t="s">
        <v>101</v>
      </c>
      <c r="EK7" s="71" t="s">
        <v>101</v>
      </c>
      <c r="EL7" s="71" t="s">
        <v>101</v>
      </c>
      <c r="EM7" s="71">
        <v>2.e-002</v>
      </c>
      <c r="EN7" s="71">
        <v>1.e-002</v>
      </c>
      <c r="EO7" s="71">
        <v>3.e-002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34</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渡辺　智之</cp:lastModifiedBy>
  <dcterms:created xsi:type="dcterms:W3CDTF">2023-01-20T01:14:14Z</dcterms:created>
  <dcterms:modified xsi:type="dcterms:W3CDTF">2023-01-20T06:02:24Z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2023-01-20T06:02:24Z</vt:filetime>
  </property>
</Properties>
</file>