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V:\0205財政課\R04\02_財政係\01_庶務\55_地方公営企業\02_通知・照会\02_照会・調査\230110  (0124〆)【依頼】公営企業に係る経営比較分析表（令和3年度決算）の分析について\02_各課照会\02_下水道回答\"/>
    </mc:Choice>
  </mc:AlternateContent>
  <xr:revisionPtr revIDLastSave="0" documentId="13_ncr:1_{15B1A84C-6EC8-4189-B95C-238412005483}" xr6:coauthVersionLast="36" xr6:coauthVersionMax="36" xr10:uidLastSave="{00000000-0000-0000-0000-000000000000}"/>
  <workbookProtection workbookAlgorithmName="SHA-512" workbookHashValue="EDUJopTH9wNWkO3STRrEKoXwvWAZqJlmcMOEJSAqTt2z2SFvG5YiPN+9BgA3fLWgzqVQqDzxBAAXKujR8KsbCw==" workbookSaltValue="PUkm0tuiJG+d62v5Gh1Kc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I85" i="4"/>
  <c r="H85" i="4"/>
  <c r="G85" i="4"/>
  <c r="E85" i="4"/>
  <c r="BB10" i="4"/>
  <c r="AT10" i="4"/>
  <c r="AD10" i="4"/>
  <c r="P10" i="4"/>
  <c r="B10" i="4"/>
  <c r="BB8" i="4"/>
  <c r="AT8" i="4"/>
  <c r="W8" i="4"/>
  <c r="P8" i="4"/>
  <c r="B6"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<sst xmlns="http://schemas.openxmlformats.org/spreadsheetml/2006/main" count="236" uniqueCount="118">
  <si>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</si>
  <si>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</si>
  <si>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</si>
  <si>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</si>
  <si>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</si>
  <si>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</si>
  <si>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</si>
  <si>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</si>
  <si>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</si>
  <si>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</si>
  <si>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</si>
  <si>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</si>
  <si>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</si>
  <si>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</si>
  <si>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</si>
  <si>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</si>
  <si>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</si>
  <si>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</si>
  <si>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</si>
  <si>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</si>
  <si>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</si>
  <si>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</si>
  <si>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</si>
  <si>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</si>
  <si>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</si>
  <si>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</si>
  <si>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</si>
  <si>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</si>
  <si>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</si>
  <si>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</si>
  <si>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</si>
  <si>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</si>
  <si>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</si>
  <si>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</si>
  <si>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</si>
  <si>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</si>
  <si>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</si>
  <si>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</si>
  <si>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</si>
  <si>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</si>
  <si>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</si>
  <si>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</si>
  <si>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</si>
  <si>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</si>
  <si>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</si>
  <si>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</si>
  <si>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</si>
  <si>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</si>
  <si>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</si>
  <si>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</si>
  <si>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</si>
  <si>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</si>
  <si>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</si>
  <si>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</si>
  <si>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</si>
  <si>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</si>
  <si>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</si>
  <si>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</si>
  <si>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</si>
  <si>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</si>
  <si>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</si>
  <si>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</si>
  <si>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</si>
  <si>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</si>
  <si>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</si>
  <si>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</si>
  <si>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</si>
  <si>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</si>
  <si>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</si>
  <si>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</si>
  <si>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</si>
  <si>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</si>
  <si>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</si>
  <si>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</si>
  <si>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</si>
  <si>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</si>
  <si>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</si>
  <si>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</si>
  <si>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</si>
  <si>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</si>
  <si>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</si>
  <si>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</si>
  <si>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</si>
  <si>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</si>
  <si>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</si>
  <si>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</si>
  <si>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</si>
  <si>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</si>
  <si>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</si>
  <si>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</si>
  <si>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</si>
  <si>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</si>
  <si>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</si>
  <si>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</si>
  <si>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</si>
  <si>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</si>
  <si>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</si>
  <si>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</si>
  <si>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</si>
  <si>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</si>
  <si>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</si>
  <si>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</si>
  <si>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</si>
  <si>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</si>
  <si>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</si>
  <si>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</si>
  <si>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</si>
  <si>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</si>
  <si>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</si>
  <si>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</si>
  <si>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</si>
  <si>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</si>
  <si>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</si>
  <si>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</si>
  <si>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</si>
  <si>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当市における公共下水道事業は昭和46年から建設着手している。
①有形固定資産減価償却費率については上昇傾向にある。令和3年度より耐用年数に達するものがあり、更新や長寿命化などの老朽化への対応が迫られる。（下水道会計全体での数値は、以下〔全体総括〕を参照のこと。）
</t>
    <rPh sb="1" eb="3">
      <t>トウシ</t>
    </rPh>
    <rPh sb="7" eb="9">
      <t>コウキョウ</t>
    </rPh>
    <rPh sb="9" eb="12">
      <t>ゲスイドウ</t>
    </rPh>
    <rPh sb="12" eb="14">
      <t>ジギョウ</t>
    </rPh>
    <rPh sb="15" eb="17">
      <t>ショウワ</t>
    </rPh>
    <rPh sb="19" eb="20">
      <t>ネン</t>
    </rPh>
    <rPh sb="22" eb="24">
      <t>ケンセツ</t>
    </rPh>
    <rPh sb="24" eb="26">
      <t>チャクシュ</t>
    </rPh>
    <rPh sb="33" eb="35">
      <t>ユウケイ</t>
    </rPh>
    <rPh sb="35" eb="37">
      <t>コテイ</t>
    </rPh>
    <rPh sb="37" eb="39">
      <t>シサン</t>
    </rPh>
    <rPh sb="39" eb="41">
      <t>ゲンカ</t>
    </rPh>
    <rPh sb="41" eb="43">
      <t>ショウキャク</t>
    </rPh>
    <rPh sb="43" eb="44">
      <t>ヒ</t>
    </rPh>
    <rPh sb="44" eb="45">
      <t>リツ</t>
    </rPh>
    <rPh sb="50" eb="52">
      <t>ジョウショウ</t>
    </rPh>
    <rPh sb="52" eb="54">
      <t>ケイコウ</t>
    </rPh>
    <rPh sb="58" eb="60">
      <t>レイワ</t>
    </rPh>
    <rPh sb="61" eb="63">
      <t>ネンド</t>
    </rPh>
    <rPh sb="65" eb="67">
      <t>タイヨウ</t>
    </rPh>
    <rPh sb="67" eb="69">
      <t>ネンスウ</t>
    </rPh>
    <rPh sb="70" eb="71">
      <t>タッ</t>
    </rPh>
    <rPh sb="79" eb="81">
      <t>コウシン</t>
    </rPh>
    <rPh sb="82" eb="86">
      <t>チョウジュミョウカ</t>
    </rPh>
    <rPh sb="89" eb="92">
      <t>ロウキュウカ</t>
    </rPh>
    <rPh sb="94" eb="96">
      <t>タイオウ</t>
    </rPh>
    <rPh sb="97" eb="98">
      <t>セマ</t>
    </rPh>
    <rPh sb="103" eb="106">
      <t>ゲスイドウ</t>
    </rPh>
    <rPh sb="106" eb="108">
      <t>カイケイ</t>
    </rPh>
    <rPh sb="108" eb="110">
      <t>ゼンタイ</t>
    </rPh>
    <rPh sb="112" eb="114">
      <t>スウチ</t>
    </rPh>
    <rPh sb="116" eb="118">
      <t>イカ</t>
    </rPh>
    <rPh sb="119" eb="121">
      <t>ゼンタイ</t>
    </rPh>
    <rPh sb="121" eb="123">
      <t>ソウカツ</t>
    </rPh>
    <rPh sb="125" eb="127">
      <t>サンショウ</t>
    </rPh>
    <phoneticPr fontId="4"/>
  </si>
  <si>
    <t>①経常収支比率については、類似団体と比較しても、一定の経常収益を計上している。
②累積欠損金比率については、例年利益剰余金を計上しており、発生していない。当市は、複数事業の会計・経理を一体として行っており、下水道事業全体では、経常収支比率は105.6％、累積欠損金比率は0.0％である。
③流動比率については、当年度数値は類似団体と比較して高い数値を示しているが、下水道事業全体では31.5％と低く、短期的な債務に対する支払能力の低さが課題である。
④企業債残高対事業規模比率については、管路等の整備がほぼ完了し、企業債（借金）の償還ピークが過ぎていることから、類似団体と比較して低い数値を示している。しかし、今後は管路の長寿命化により再び企業債が増加することが予見されることから、費用の平準化等による効率的な管理運営、投資・予算配分の適正化に努める。
⑤経費回収率については、汚水処理費が増加したことにより、前年度に比べ減少している。
⑥汚水処理原価については、汚水処理費が増加したことにより、前年度に比べ増加している。</t>
    <rPh sb="1" eb="3">
      <t>ケイジョウ</t>
    </rPh>
    <rPh sb="3" eb="5">
      <t>シュウシ</t>
    </rPh>
    <rPh sb="5" eb="7">
      <t>ヒリツ</t>
    </rPh>
    <rPh sb="13" eb="15">
      <t>ルイジ</t>
    </rPh>
    <rPh sb="15" eb="17">
      <t>ダンタイ</t>
    </rPh>
    <rPh sb="18" eb="20">
      <t>ヒカク</t>
    </rPh>
    <rPh sb="24" eb="26">
      <t>イッテイ</t>
    </rPh>
    <rPh sb="27" eb="29">
      <t>ケイジョウ</t>
    </rPh>
    <rPh sb="29" eb="31">
      <t>シュウエキ</t>
    </rPh>
    <rPh sb="32" eb="34">
      <t>ケイジョウ</t>
    </rPh>
    <rPh sb="41" eb="43">
      <t>ルイセキ</t>
    </rPh>
    <rPh sb="43" eb="45">
      <t>ケッソン</t>
    </rPh>
    <rPh sb="45" eb="46">
      <t>キン</t>
    </rPh>
    <rPh sb="46" eb="48">
      <t>ヒリツ</t>
    </rPh>
    <rPh sb="54" eb="56">
      <t>レイネン</t>
    </rPh>
    <rPh sb="56" eb="58">
      <t>リエキ</t>
    </rPh>
    <rPh sb="58" eb="61">
      <t>ジョウヨキン</t>
    </rPh>
    <rPh sb="62" eb="64">
      <t>ケイジョウ</t>
    </rPh>
    <rPh sb="69" eb="71">
      <t>ハッセイ</t>
    </rPh>
    <rPh sb="77" eb="79">
      <t>トウシ</t>
    </rPh>
    <rPh sb="81" eb="83">
      <t>フクスウ</t>
    </rPh>
    <rPh sb="83" eb="85">
      <t>ジギョウ</t>
    </rPh>
    <rPh sb="86" eb="88">
      <t>カイケイ</t>
    </rPh>
    <rPh sb="89" eb="91">
      <t>ケイリ</t>
    </rPh>
    <rPh sb="92" eb="94">
      <t>イッタイ</t>
    </rPh>
    <rPh sb="97" eb="98">
      <t>オコナ</t>
    </rPh>
    <rPh sb="103" eb="106">
      <t>ゲスイドウ</t>
    </rPh>
    <rPh sb="106" eb="108">
      <t>ジギョウ</t>
    </rPh>
    <rPh sb="108" eb="110">
      <t>ゼンタイ</t>
    </rPh>
    <rPh sb="113" eb="115">
      <t>ケイジョウ</t>
    </rPh>
    <rPh sb="115" eb="117">
      <t>シュウシ</t>
    </rPh>
    <rPh sb="117" eb="119">
      <t>ヒリツ</t>
    </rPh>
    <rPh sb="127" eb="129">
      <t>ルイセキ</t>
    </rPh>
    <rPh sb="129" eb="131">
      <t>ケッソン</t>
    </rPh>
    <rPh sb="131" eb="132">
      <t>キン</t>
    </rPh>
    <rPh sb="132" eb="134">
      <t>ヒリツ</t>
    </rPh>
    <rPh sb="145" eb="147">
      <t>リュウドウ</t>
    </rPh>
    <rPh sb="147" eb="149">
      <t>ヒリツ</t>
    </rPh>
    <rPh sb="155" eb="158">
      <t>トウネンド</t>
    </rPh>
    <rPh sb="158" eb="160">
      <t>スウチ</t>
    </rPh>
    <rPh sb="161" eb="163">
      <t>ルイジ</t>
    </rPh>
    <rPh sb="163" eb="165">
      <t>ダンタイ</t>
    </rPh>
    <rPh sb="166" eb="168">
      <t>ヒカク</t>
    </rPh>
    <rPh sb="170" eb="171">
      <t>タカ</t>
    </rPh>
    <rPh sb="172" eb="174">
      <t>スウチ</t>
    </rPh>
    <rPh sb="175" eb="176">
      <t>シメ</t>
    </rPh>
    <rPh sb="182" eb="185">
      <t>ゲスイドウ</t>
    </rPh>
    <rPh sb="185" eb="187">
      <t>ジギョウ</t>
    </rPh>
    <rPh sb="187" eb="189">
      <t>ゼンタイ</t>
    </rPh>
    <rPh sb="197" eb="198">
      <t>ヒク</t>
    </rPh>
    <rPh sb="200" eb="203">
      <t>タンキテキ</t>
    </rPh>
    <rPh sb="204" eb="206">
      <t>サイム</t>
    </rPh>
    <rPh sb="207" eb="208">
      <t>タイ</t>
    </rPh>
    <rPh sb="210" eb="212">
      <t>シハライ</t>
    </rPh>
    <rPh sb="212" eb="214">
      <t>ノウリョク</t>
    </rPh>
    <rPh sb="215" eb="216">
      <t>ヒク</t>
    </rPh>
    <rPh sb="218" eb="220">
      <t>カダイ</t>
    </rPh>
    <rPh sb="226" eb="228">
      <t>キギョウ</t>
    </rPh>
    <rPh sb="228" eb="229">
      <t>サイ</t>
    </rPh>
    <rPh sb="229" eb="231">
      <t>ザンダカ</t>
    </rPh>
    <rPh sb="231" eb="232">
      <t>タイ</t>
    </rPh>
    <rPh sb="232" eb="234">
      <t>ジギョウ</t>
    </rPh>
    <rPh sb="234" eb="236">
      <t>キボ</t>
    </rPh>
    <rPh sb="236" eb="238">
      <t>ヒリツ</t>
    </rPh>
    <rPh sb="244" eb="246">
      <t>カンロ</t>
    </rPh>
    <rPh sb="246" eb="247">
      <t>トウ</t>
    </rPh>
    <rPh sb="248" eb="250">
      <t>セイビ</t>
    </rPh>
    <rPh sb="253" eb="255">
      <t>カンリョウ</t>
    </rPh>
    <rPh sb="257" eb="259">
      <t>キギョウ</t>
    </rPh>
    <rPh sb="259" eb="260">
      <t>サイ</t>
    </rPh>
    <rPh sb="261" eb="263">
      <t>シャッキン</t>
    </rPh>
    <rPh sb="265" eb="267">
      <t>ショウカン</t>
    </rPh>
    <rPh sb="271" eb="272">
      <t>ス</t>
    </rPh>
    <rPh sb="281" eb="283">
      <t>ルイジ</t>
    </rPh>
    <rPh sb="283" eb="285">
      <t>ダンタイ</t>
    </rPh>
    <rPh sb="286" eb="288">
      <t>ヒカク</t>
    </rPh>
    <rPh sb="290" eb="291">
      <t>ヒク</t>
    </rPh>
    <rPh sb="292" eb="294">
      <t>スウチ</t>
    </rPh>
    <rPh sb="295" eb="296">
      <t>シメ</t>
    </rPh>
    <rPh sb="305" eb="307">
      <t>コンゴ</t>
    </rPh>
    <rPh sb="308" eb="310">
      <t>カンロ</t>
    </rPh>
    <rPh sb="311" eb="315">
      <t>チョウジュミョウカ</t>
    </rPh>
    <rPh sb="318" eb="319">
      <t>フタタ</t>
    </rPh>
    <rPh sb="320" eb="322">
      <t>キギョウ</t>
    </rPh>
    <rPh sb="322" eb="323">
      <t>サイ</t>
    </rPh>
    <rPh sb="324" eb="326">
      <t>ゾウカ</t>
    </rPh>
    <rPh sb="331" eb="333">
      <t>ヨケン</t>
    </rPh>
    <rPh sb="341" eb="343">
      <t>ヒヨウ</t>
    </rPh>
    <rPh sb="344" eb="347">
      <t>ヘイジュンカ</t>
    </rPh>
    <rPh sb="347" eb="348">
      <t>トウ</t>
    </rPh>
    <rPh sb="351" eb="354">
      <t>コウリツテキ</t>
    </rPh>
    <rPh sb="355" eb="357">
      <t>カンリ</t>
    </rPh>
    <rPh sb="357" eb="359">
      <t>ウンエイ</t>
    </rPh>
    <rPh sb="360" eb="362">
      <t>トウシ</t>
    </rPh>
    <rPh sb="363" eb="365">
      <t>ヨサン</t>
    </rPh>
    <rPh sb="365" eb="367">
      <t>ハイブン</t>
    </rPh>
    <rPh sb="368" eb="371">
      <t>テキセイカ</t>
    </rPh>
    <rPh sb="372" eb="373">
      <t>ツト</t>
    </rPh>
    <rPh sb="378" eb="380">
      <t>ケイヒ</t>
    </rPh>
    <rPh sb="380" eb="382">
      <t>カイシュウ</t>
    </rPh>
    <rPh sb="382" eb="383">
      <t>リツ</t>
    </rPh>
    <rPh sb="389" eb="391">
      <t>オスイ</t>
    </rPh>
    <rPh sb="391" eb="393">
      <t>ショリ</t>
    </rPh>
    <rPh sb="393" eb="394">
      <t>ヒ</t>
    </rPh>
    <rPh sb="395" eb="397">
      <t>ゾウカ</t>
    </rPh>
    <rPh sb="405" eb="408">
      <t>ゼンネンド</t>
    </rPh>
    <rPh sb="409" eb="410">
      <t>クラ</t>
    </rPh>
    <rPh sb="411" eb="413">
      <t>ゲンショウ</t>
    </rPh>
    <rPh sb="420" eb="422">
      <t>オスイ</t>
    </rPh>
    <rPh sb="422" eb="424">
      <t>ショリ</t>
    </rPh>
    <rPh sb="424" eb="426">
      <t>ゲンカ</t>
    </rPh>
    <rPh sb="432" eb="434">
      <t>オスイ</t>
    </rPh>
    <rPh sb="434" eb="436">
      <t>ショリ</t>
    </rPh>
    <rPh sb="436" eb="437">
      <t>ヒ</t>
    </rPh>
    <rPh sb="438" eb="440">
      <t>ゾウカ</t>
    </rPh>
    <rPh sb="448" eb="451">
      <t>ゼンネンド</t>
    </rPh>
    <rPh sb="452" eb="453">
      <t>クラ</t>
    </rPh>
    <rPh sb="454" eb="456">
      <t>ゾウカ</t>
    </rPh>
    <phoneticPr fontId="4"/>
  </si>
  <si>
    <t xml:space="preserve">Ⅰ.現状分析
1　下水道会計全体では、①経常収支比率は105.6％、②累積欠損比率は0.0％により、単年度収支が黒字、累積欠損は発生していない。また、③流動比率31.5％、④企業債残高対事業規模比率530.0％、⑤経費回収率85.8％となっており、今後不明水対策による汚水処理経費の逓減が必要である。
※不明水…処理する汚水のうち、管路内に侵入してきた地下水など料金収入に繋がらないもの。
2　下水道会計全体での①有形固定資産減価償却率は37.2％であるが、将来の管渠等の更新について検討が必要である。
Ⅱ.経営改善に向けた方向性
　令和3年10月に改定した経営戦略をもとに将来の人口減少による使用料収入の減少や老朽施設の更新を視野に入れ、不明水対策等により有収率を高める（収益の確保）。また、料金改定・その他財源の確保を検討することにより、経営の健全化に取り組む。
※経営分析表の前提条件
当市では決算統計区分の事業の会計・経営を一体とし、下水道使用料収入も一本化されている。
</t>
    <rPh sb="2" eb="4">
      <t>ゲンジョウ</t>
    </rPh>
    <rPh sb="4" eb="6">
      <t>ブンセキ</t>
    </rPh>
    <rPh sb="9" eb="12">
      <t>ゲスイドウ</t>
    </rPh>
    <rPh sb="12" eb="14">
      <t>カイケイ</t>
    </rPh>
    <rPh sb="14" eb="16">
      <t>ゼンタイ</t>
    </rPh>
    <rPh sb="20" eb="22">
      <t>ケイジョウ</t>
    </rPh>
    <rPh sb="22" eb="24">
      <t>シュウシ</t>
    </rPh>
    <rPh sb="24" eb="26">
      <t>ヒリツ</t>
    </rPh>
    <rPh sb="35" eb="37">
      <t>ルイセキ</t>
    </rPh>
    <rPh sb="37" eb="39">
      <t>ケッソン</t>
    </rPh>
    <rPh sb="39" eb="41">
      <t>ヒリツ</t>
    </rPh>
    <rPh sb="50" eb="53">
      <t>タンネンド</t>
    </rPh>
    <rPh sb="53" eb="55">
      <t>シュウシ</t>
    </rPh>
    <rPh sb="56" eb="58">
      <t>クロジ</t>
    </rPh>
    <rPh sb="59" eb="61">
      <t>ルイセキ</t>
    </rPh>
    <rPh sb="61" eb="63">
      <t>ケッソン</t>
    </rPh>
    <rPh sb="64" eb="66">
      <t>ハッセイ</t>
    </rPh>
    <rPh sb="76" eb="78">
      <t>リュウドウ</t>
    </rPh>
    <rPh sb="78" eb="80">
      <t>ヒリツ</t>
    </rPh>
    <rPh sb="87" eb="89">
      <t>キギョウ</t>
    </rPh>
    <rPh sb="89" eb="90">
      <t>サイ</t>
    </rPh>
    <rPh sb="90" eb="92">
      <t>ザンダカ</t>
    </rPh>
    <rPh sb="92" eb="93">
      <t>タイ</t>
    </rPh>
    <rPh sb="93" eb="95">
      <t>ジギョウ</t>
    </rPh>
    <rPh sb="95" eb="97">
      <t>キボ</t>
    </rPh>
    <rPh sb="97" eb="99">
      <t>ヒリツ</t>
    </rPh>
    <rPh sb="107" eb="109">
      <t>ケイヒ</t>
    </rPh>
    <rPh sb="109" eb="111">
      <t>カイシュウ</t>
    </rPh>
    <rPh sb="111" eb="112">
      <t>リツ</t>
    </rPh>
    <rPh sb="124" eb="126">
      <t>コンゴ</t>
    </rPh>
    <rPh sb="126" eb="128">
      <t>フメイ</t>
    </rPh>
    <rPh sb="128" eb="129">
      <t>スイ</t>
    </rPh>
    <rPh sb="129" eb="131">
      <t>タイサク</t>
    </rPh>
    <rPh sb="134" eb="136">
      <t>オスイ</t>
    </rPh>
    <rPh sb="136" eb="138">
      <t>ショリ</t>
    </rPh>
    <rPh sb="138" eb="140">
      <t>ケイヒ</t>
    </rPh>
    <rPh sb="141" eb="143">
      <t>テイゲン</t>
    </rPh>
    <rPh sb="144" eb="146">
      <t>ヒツヨウ</t>
    </rPh>
    <rPh sb="152" eb="154">
      <t>フメイ</t>
    </rPh>
    <rPh sb="154" eb="155">
      <t>スイ</t>
    </rPh>
    <rPh sb="156" eb="158">
      <t>ショリ</t>
    </rPh>
    <rPh sb="160" eb="162">
      <t>オスイ</t>
    </rPh>
    <rPh sb="166" eb="168">
      <t>カンロ</t>
    </rPh>
    <rPh sb="168" eb="169">
      <t>ナイ</t>
    </rPh>
    <rPh sb="170" eb="172">
      <t>シンニュウ</t>
    </rPh>
    <rPh sb="176" eb="179">
      <t>チカスイ</t>
    </rPh>
    <rPh sb="181" eb="183">
      <t>リョウキン</t>
    </rPh>
    <rPh sb="183" eb="185">
      <t>シュウニュウ</t>
    </rPh>
    <rPh sb="186" eb="187">
      <t>ツナ</t>
    </rPh>
    <rPh sb="197" eb="200">
      <t>ゲスイドウ</t>
    </rPh>
    <rPh sb="200" eb="202">
      <t>カイケイ</t>
    </rPh>
    <rPh sb="202" eb="204">
      <t>ゼンタイ</t>
    </rPh>
    <rPh sb="207" eb="209">
      <t>ユウケイ</t>
    </rPh>
    <rPh sb="209" eb="211">
      <t>コテイ</t>
    </rPh>
    <rPh sb="211" eb="213">
      <t>シサン</t>
    </rPh>
    <rPh sb="213" eb="215">
      <t>ゲンカ</t>
    </rPh>
    <rPh sb="215" eb="217">
      <t>ショウキャク</t>
    </rPh>
    <rPh sb="217" eb="218">
      <t>リツ</t>
    </rPh>
    <rPh sb="229" eb="231">
      <t>ショウライ</t>
    </rPh>
    <rPh sb="232" eb="234">
      <t>カンキョ</t>
    </rPh>
    <rPh sb="234" eb="235">
      <t>トウ</t>
    </rPh>
    <rPh sb="236" eb="238">
      <t>コウシン</t>
    </rPh>
    <rPh sb="242" eb="244">
      <t>ケントウ</t>
    </rPh>
    <rPh sb="245" eb="247">
      <t>ヒツヨウ</t>
    </rPh>
    <rPh sb="254" eb="256">
      <t>ケイエイ</t>
    </rPh>
    <rPh sb="256" eb="258">
      <t>カイゼン</t>
    </rPh>
    <rPh sb="259" eb="260">
      <t>ム</t>
    </rPh>
    <rPh sb="262" eb="265">
      <t>ホウコウセイ</t>
    </rPh>
    <rPh sb="267" eb="269">
      <t>レイワ</t>
    </rPh>
    <rPh sb="270" eb="271">
      <t>ネン</t>
    </rPh>
    <rPh sb="273" eb="274">
      <t>ガツ</t>
    </rPh>
    <rPh sb="275" eb="277">
      <t>カイテイ</t>
    </rPh>
    <rPh sb="279" eb="281">
      <t>ケイエイ</t>
    </rPh>
    <rPh sb="281" eb="283">
      <t>センリャク</t>
    </rPh>
    <rPh sb="287" eb="289">
      <t>ショウライ</t>
    </rPh>
    <rPh sb="290" eb="292">
      <t>ジンコウ</t>
    </rPh>
    <rPh sb="292" eb="294">
      <t>ゲンショウ</t>
    </rPh>
    <rPh sb="297" eb="300">
      <t>シヨウリョウ</t>
    </rPh>
    <rPh sb="300" eb="302">
      <t>シュウニュウ</t>
    </rPh>
    <rPh sb="303" eb="305">
      <t>ゲンショウ</t>
    </rPh>
    <rPh sb="306" eb="308">
      <t>ロウキュウ</t>
    </rPh>
    <rPh sb="308" eb="310">
      <t>シセツ</t>
    </rPh>
    <rPh sb="311" eb="313">
      <t>コウシン</t>
    </rPh>
    <rPh sb="314" eb="316">
      <t>シヤ</t>
    </rPh>
    <rPh sb="317" eb="318">
      <t>イ</t>
    </rPh>
    <rPh sb="320" eb="322">
      <t>フメイ</t>
    </rPh>
    <rPh sb="322" eb="323">
      <t>スイ</t>
    </rPh>
    <rPh sb="323" eb="325">
      <t>タイサク</t>
    </rPh>
    <rPh sb="325" eb="326">
      <t>トウ</t>
    </rPh>
    <rPh sb="329" eb="332">
      <t>ユウシュウリツ</t>
    </rPh>
    <rPh sb="333" eb="334">
      <t>タカ</t>
    </rPh>
    <rPh sb="337" eb="339">
      <t>シュウエキ</t>
    </rPh>
    <rPh sb="340" eb="342">
      <t>カクホ</t>
    </rPh>
    <rPh sb="347" eb="349">
      <t>リョウキン</t>
    </rPh>
    <rPh sb="349" eb="351">
      <t>カイテイ</t>
    </rPh>
    <rPh sb="354" eb="355">
      <t>タ</t>
    </rPh>
    <rPh sb="355" eb="357">
      <t>ザイゲン</t>
    </rPh>
    <rPh sb="358" eb="360">
      <t>カクホ</t>
    </rPh>
    <rPh sb="361" eb="363">
      <t>ケントウ</t>
    </rPh>
    <rPh sb="371" eb="373">
      <t>ケイエイ</t>
    </rPh>
    <rPh sb="374" eb="377">
      <t>ケンゼンカ</t>
    </rPh>
    <rPh sb="378" eb="379">
      <t>ト</t>
    </rPh>
    <rPh sb="380" eb="381">
      <t>ク</t>
    </rPh>
    <rPh sb="385" eb="387">
      <t>ケイエイ</t>
    </rPh>
    <rPh sb="387" eb="389">
      <t>ブンセキ</t>
    </rPh>
    <rPh sb="389" eb="390">
      <t>ヒョウ</t>
    </rPh>
    <rPh sb="391" eb="393">
      <t>ゼンテイ</t>
    </rPh>
    <rPh sb="393" eb="395">
      <t>ジョウケン</t>
    </rPh>
    <rPh sb="396" eb="398">
      <t>トウシ</t>
    </rPh>
    <rPh sb="400" eb="402">
      <t>ケッサン</t>
    </rPh>
    <rPh sb="402" eb="404">
      <t>トウケイ</t>
    </rPh>
    <rPh sb="404" eb="406">
      <t>クブン</t>
    </rPh>
    <rPh sb="407" eb="409">
      <t>ジギョウ</t>
    </rPh>
    <rPh sb="410" eb="412">
      <t>カイケイ</t>
    </rPh>
    <rPh sb="413" eb="415">
      <t>ケイエイ</t>
    </rPh>
    <rPh sb="416" eb="418">
      <t>イッタイ</t>
    </rPh>
    <rPh sb="421" eb="424">
      <t>ゲスイドウ</t>
    </rPh>
    <rPh sb="424" eb="427">
      <t>シヨウリョウ</t>
    </rPh>
    <rPh sb="427" eb="429">
      <t>シュウニュウ</t>
    </rPh>
    <rPh sb="430" eb="433">
      <t>イッポンカ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</si>
</sst>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5A-45AE-B206-BC98BD05748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0.09</c:v>
                </c:pt>
                <c:pt idx="4">
                  <c:v>0.1</c:v>
                </c:pt>
              </c:numCache>
            </c:numRef>
          </c:val>
          <c:smooth val="0"/>
          <c:extLst>
            <c:ext xmlns:c16="http://schemas.microsoft.com/office/drawing/2014/chart" uri="{C3380CC4-5D6E-409C-BE32-E72D297353CC}">
              <c16:uniqueId val="{00000001-4F5A-45AE-B206-BC98BD05748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0B-42E2-95DF-E57644CAC2B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55.84</c:v>
                </c:pt>
                <c:pt idx="4">
                  <c:v>55.78</c:v>
                </c:pt>
              </c:numCache>
            </c:numRef>
          </c:val>
          <c:smooth val="0"/>
          <c:extLst>
            <c:ext xmlns:c16="http://schemas.microsoft.com/office/drawing/2014/chart" uri="{C3380CC4-5D6E-409C-BE32-E72D297353CC}">
              <c16:uniqueId val="{00000001-150B-42E2-95DF-E57644CAC2B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94.45</c:v>
                </c:pt>
                <c:pt idx="1">
                  <c:v>94.82</c:v>
                </c:pt>
                <c:pt idx="2">
                  <c:v>95.07</c:v>
                </c:pt>
                <c:pt idx="3">
                  <c:v>95.1</c:v>
                </c:pt>
                <c:pt idx="4">
                  <c:v>95.15</c:v>
                </c:pt>
              </c:numCache>
            </c:numRef>
          </c:val>
          <c:extLst>
            <c:ext xmlns:c16="http://schemas.microsoft.com/office/drawing/2014/chart" uri="{C3380CC4-5D6E-409C-BE32-E72D297353CC}">
              <c16:uniqueId val="{00000000-9603-4804-AD63-F94F0A05B3B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92.34</c:v>
                </c:pt>
                <c:pt idx="4">
                  <c:v>91.78</c:v>
                </c:pt>
              </c:numCache>
            </c:numRef>
          </c:val>
          <c:smooth val="0"/>
          <c:extLst>
            <c:ext xmlns:c16="http://schemas.microsoft.com/office/drawing/2014/chart" uri="{C3380CC4-5D6E-409C-BE32-E72D297353CC}">
              <c16:uniqueId val="{00000001-9603-4804-AD63-F94F0A05B3B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149.36000000000001</c:v>
                </c:pt>
                <c:pt idx="1">
                  <c:v>150.57</c:v>
                </c:pt>
                <c:pt idx="2">
                  <c:v>143.72999999999999</c:v>
                </c:pt>
                <c:pt idx="3">
                  <c:v>136.07</c:v>
                </c:pt>
                <c:pt idx="4">
                  <c:v>129.65</c:v>
                </c:pt>
              </c:numCache>
            </c:numRef>
          </c:val>
          <c:extLst>
            <c:ext xmlns:c16="http://schemas.microsoft.com/office/drawing/2014/chart" uri="{C3380CC4-5D6E-409C-BE32-E72D297353CC}">
              <c16:uniqueId val="{00000000-4171-49E7-A1C8-0AAA94A6F37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106.7</c:v>
                </c:pt>
                <c:pt idx="1">
                  <c:v>106.83</c:v>
                </c:pt>
                <c:pt idx="2">
                  <c:v>109.21</c:v>
                </c:pt>
                <c:pt idx="3">
                  <c:v>105.41</c:v>
                </c:pt>
                <c:pt idx="4">
                  <c:v>104.64</c:v>
                </c:pt>
              </c:numCache>
            </c:numRef>
          </c:val>
          <c:smooth val="0"/>
          <c:extLst>
            <c:ext xmlns:c16="http://schemas.microsoft.com/office/drawing/2014/chart" uri="{C3380CC4-5D6E-409C-BE32-E72D297353CC}">
              <c16:uniqueId val="{00000001-4171-49E7-A1C8-0AAA94A6F37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28.48</c:v>
                </c:pt>
                <c:pt idx="1">
                  <c:v>30.83</c:v>
                </c:pt>
                <c:pt idx="2">
                  <c:v>33.06</c:v>
                </c:pt>
                <c:pt idx="3">
                  <c:v>35.28</c:v>
                </c:pt>
                <c:pt idx="4">
                  <c:v>37.53</c:v>
                </c:pt>
              </c:numCache>
            </c:numRef>
          </c:val>
          <c:extLst>
            <c:ext xmlns:c16="http://schemas.microsoft.com/office/drawing/2014/chart" uri="{C3380CC4-5D6E-409C-BE32-E72D297353CC}">
              <c16:uniqueId val="{00000000-5F5F-486A-ABE9-95A249D6F94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26.81</c:v>
                </c:pt>
                <c:pt idx="1">
                  <c:v>26.06</c:v>
                </c:pt>
                <c:pt idx="2">
                  <c:v>24.1</c:v>
                </c:pt>
                <c:pt idx="3">
                  <c:v>25.37</c:v>
                </c:pt>
                <c:pt idx="4">
                  <c:v>26.89</c:v>
                </c:pt>
              </c:numCache>
            </c:numRef>
          </c:val>
          <c:smooth val="0"/>
          <c:extLst>
            <c:ext xmlns:c16="http://schemas.microsoft.com/office/drawing/2014/chart" uri="{C3380CC4-5D6E-409C-BE32-E72D297353CC}">
              <c16:uniqueId val="{00000001-5F5F-486A-ABE9-95A249D6F94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C5-4CD0-BFD5-6809CAD7BF3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0.54</c:v>
                </c:pt>
                <c:pt idx="4" formatCode="#,##0.00;&quot;△&quot;#,##0.00;&quot;-&quot;">
                  <c:v>0.75</c:v>
                </c:pt>
              </c:numCache>
            </c:numRef>
          </c:val>
          <c:smooth val="0"/>
          <c:extLst>
            <c:ext xmlns:c16="http://schemas.microsoft.com/office/drawing/2014/chart" uri="{C3380CC4-5D6E-409C-BE32-E72D297353CC}">
              <c16:uniqueId val="{00000001-D7C5-4CD0-BFD5-6809CAD7BF3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FE-494B-B250-3963F3D409F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26.14</c:v>
                </c:pt>
                <c:pt idx="1">
                  <c:v>22.02</c:v>
                </c:pt>
                <c:pt idx="2">
                  <c:v>15.73</c:v>
                </c:pt>
                <c:pt idx="3">
                  <c:v>25.86</c:v>
                </c:pt>
                <c:pt idx="4">
                  <c:v>25.76</c:v>
                </c:pt>
              </c:numCache>
            </c:numRef>
          </c:val>
          <c:smooth val="0"/>
          <c:extLst>
            <c:ext xmlns:c16="http://schemas.microsoft.com/office/drawing/2014/chart" uri="{C3380CC4-5D6E-409C-BE32-E72D297353CC}">
              <c16:uniqueId val="{00000001-1DFE-494B-B250-3963F3D409F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243.16</c:v>
                </c:pt>
                <c:pt idx="1">
                  <c:v>348.69</c:v>
                </c:pt>
                <c:pt idx="2">
                  <c:v>432.45</c:v>
                </c:pt>
                <c:pt idx="3">
                  <c:v>525.85</c:v>
                </c:pt>
                <c:pt idx="4">
                  <c:v>635.39</c:v>
                </c:pt>
              </c:numCache>
            </c:numRef>
          </c:val>
          <c:extLst>
            <c:ext xmlns:c16="http://schemas.microsoft.com/office/drawing/2014/chart" uri="{C3380CC4-5D6E-409C-BE32-E72D297353CC}">
              <c16:uniqueId val="{00000000-FEDB-490B-8204-B06D4359F01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68.290000000000006</c:v>
                </c:pt>
                <c:pt idx="1">
                  <c:v>68.040000000000006</c:v>
                </c:pt>
                <c:pt idx="2">
                  <c:v>57.26</c:v>
                </c:pt>
                <c:pt idx="3">
                  <c:v>58.23</c:v>
                </c:pt>
                <c:pt idx="4">
                  <c:v>65.56</c:v>
                </c:pt>
              </c:numCache>
            </c:numRef>
          </c:val>
          <c:smooth val="0"/>
          <c:extLst>
            <c:ext xmlns:c16="http://schemas.microsoft.com/office/drawing/2014/chart" uri="{C3380CC4-5D6E-409C-BE32-E72D297353CC}">
              <c16:uniqueId val="{00000001-FEDB-490B-8204-B06D4359F01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718.63</c:v>
                </c:pt>
                <c:pt idx="1">
                  <c:v>542.96</c:v>
                </c:pt>
                <c:pt idx="2">
                  <c:v>433.66</c:v>
                </c:pt>
                <c:pt idx="3">
                  <c:v>434.08</c:v>
                </c:pt>
                <c:pt idx="4">
                  <c:v>367.44</c:v>
                </c:pt>
              </c:numCache>
            </c:numRef>
          </c:val>
          <c:extLst>
            <c:ext xmlns:c16="http://schemas.microsoft.com/office/drawing/2014/chart" uri="{C3380CC4-5D6E-409C-BE32-E72D297353CC}">
              <c16:uniqueId val="{00000000-0121-46DB-A21E-38C4BECD15D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812.92</c:v>
                </c:pt>
                <c:pt idx="4">
                  <c:v>765.48</c:v>
                </c:pt>
              </c:numCache>
            </c:numRef>
          </c:val>
          <c:smooth val="0"/>
          <c:extLst>
            <c:ext xmlns:c16="http://schemas.microsoft.com/office/drawing/2014/chart" uri="{C3380CC4-5D6E-409C-BE32-E72D297353CC}">
              <c16:uniqueId val="{00000001-0121-46DB-A21E-38C4BECD15D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93.63</c:v>
                </c:pt>
                <c:pt idx="1">
                  <c:v>99.72</c:v>
                </c:pt>
                <c:pt idx="2">
                  <c:v>93.88</c:v>
                </c:pt>
                <c:pt idx="3">
                  <c:v>96.73</c:v>
                </c:pt>
                <c:pt idx="4">
                  <c:v>96.59</c:v>
                </c:pt>
              </c:numCache>
            </c:numRef>
          </c:val>
          <c:extLst>
            <c:ext xmlns:c16="http://schemas.microsoft.com/office/drawing/2014/chart" uri="{C3380CC4-5D6E-409C-BE32-E72D297353CC}">
              <c16:uniqueId val="{00000000-7178-4199-94B1-7769494EF33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85.4</c:v>
                </c:pt>
                <c:pt idx="4">
                  <c:v>87.8</c:v>
                </c:pt>
              </c:numCache>
            </c:numRef>
          </c:val>
          <c:smooth val="0"/>
          <c:extLst>
            <c:ext xmlns:c16="http://schemas.microsoft.com/office/drawing/2014/chart" uri="{C3380CC4-5D6E-409C-BE32-E72D297353CC}">
              <c16:uniqueId val="{00000001-7178-4199-94B1-7769494EF33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212.92</c:v>
                </c:pt>
                <c:pt idx="1">
                  <c:v>200.25</c:v>
                </c:pt>
                <c:pt idx="2">
                  <c:v>213.76</c:v>
                </c:pt>
                <c:pt idx="3">
                  <c:v>172.06</c:v>
                </c:pt>
                <c:pt idx="4">
                  <c:v>208.06</c:v>
                </c:pt>
              </c:numCache>
            </c:numRef>
          </c:val>
          <c:extLst>
            <c:ext xmlns:c16="http://schemas.microsoft.com/office/drawing/2014/chart" uri="{C3380CC4-5D6E-409C-BE32-E72D297353CC}">
              <c16:uniqueId val="{00000000-3478-48A0-A738-CFFC87B26B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188.57</c:v>
                </c:pt>
                <c:pt idx="4">
                  <c:v>187.69</c:v>
                </c:pt>
              </c:numCache>
            </c:numRef>
          </c:val>
          <c:smooth val="0"/>
          <c:extLst>
            <c:ext xmlns:c16="http://schemas.microsoft.com/office/drawing/2014/chart" uri="{C3380CC4-5D6E-409C-BE32-E72D297353CC}">
              <c16:uniqueId val="{00000001-3478-48A0-A738-CFFC87B26B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H86" sqref="BH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南砺市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Cd1</v>
      </c>
      <c r="X8" s="71"/>
      <c r="Y8" s="71"/>
      <c r="Z8" s="71"/>
      <c r="AA8" s="71"/>
      <c r="AB8" s="71"/>
      <c r="AC8" s="71"/>
      <c r="AD8" s="72" t="str">
        <f>データ!$M$6</f>
        <v>非設置</v>
      </c>
      <c r="AE8" s="72"/>
      <c r="AF8" s="72"/>
      <c r="AG8" s="72"/>
      <c r="AH8" s="72"/>
      <c r="AI8" s="72"/>
      <c r="AJ8" s="72"/>
      <c r="AK8" s="3"/>
      <c r="AL8" s="51">
        <f>データ!S6</f>
        <v>48624</v>
      </c>
      <c r="AM8" s="51"/>
      <c r="AN8" s="51"/>
      <c r="AO8" s="51"/>
      <c r="AP8" s="51"/>
      <c r="AQ8" s="51"/>
      <c r="AR8" s="51"/>
      <c r="AS8" s="51"/>
      <c r="AT8" s="52">
        <f>データ!T6</f>
        <v>668.64</v>
      </c>
      <c r="AU8" s="52"/>
      <c r="AV8" s="52"/>
      <c r="AW8" s="52"/>
      <c r="AX8" s="52"/>
      <c r="AY8" s="52"/>
      <c r="AZ8" s="52"/>
      <c r="BA8" s="52"/>
      <c r="BB8" s="52">
        <f>データ!U6</f>
        <v>72.72</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75.180000000000007</v>
      </c>
      <c r="J10" s="52"/>
      <c r="K10" s="52"/>
      <c r="L10" s="52"/>
      <c r="M10" s="52"/>
      <c r="N10" s="52"/>
      <c r="O10" s="52"/>
      <c r="P10" s="52">
        <f>データ!P6</f>
        <v>32.119999999999997</v>
      </c>
      <c r="Q10" s="52"/>
      <c r="R10" s="52"/>
      <c r="S10" s="52"/>
      <c r="T10" s="52"/>
      <c r="U10" s="52"/>
      <c r="V10" s="52"/>
      <c r="W10" s="52">
        <f>データ!Q6</f>
        <v>77.44</v>
      </c>
      <c r="X10" s="52"/>
      <c r="Y10" s="52"/>
      <c r="Z10" s="52"/>
      <c r="AA10" s="52"/>
      <c r="AB10" s="52"/>
      <c r="AC10" s="52"/>
      <c r="AD10" s="51">
        <f>データ!R6</f>
        <v>3960</v>
      </c>
      <c r="AE10" s="51"/>
      <c r="AF10" s="51"/>
      <c r="AG10" s="51"/>
      <c r="AH10" s="51"/>
      <c r="AI10" s="51"/>
      <c r="AJ10" s="51"/>
      <c r="AK10" s="2"/>
      <c r="AL10" s="51">
        <f>データ!V6</f>
        <v>15516</v>
      </c>
      <c r="AM10" s="51"/>
      <c r="AN10" s="51"/>
      <c r="AO10" s="51"/>
      <c r="AP10" s="51"/>
      <c r="AQ10" s="51"/>
      <c r="AR10" s="51"/>
      <c r="AS10" s="51"/>
      <c r="AT10" s="52">
        <f>データ!W6</f>
        <v>7.68</v>
      </c>
      <c r="AU10" s="52"/>
      <c r="AV10" s="52"/>
      <c r="AW10" s="52"/>
      <c r="AX10" s="52"/>
      <c r="AY10" s="52"/>
      <c r="AZ10" s="52"/>
      <c r="BA10" s="52"/>
      <c r="BB10" s="52">
        <f>データ!X6</f>
        <v>2020.31</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117</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fIFsN7dzEp8kFJ9nmW7CWKX2krFHoVgoSF0cm1cLCka1a0i6oodFkoxrpQiXBjJ27rHFQ9ZZA4WjVTY0d5qmZQ==" saltValue="hyPoiJfZeAsQTb9SKFEzL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162108</v>
      </c>
      <c r="D6" s="19">
        <f t="shared" si="3"/>
        <v>46</v>
      </c>
      <c r="E6" s="19">
        <f t="shared" si="3"/>
        <v>17</v>
      </c>
      <c r="F6" s="19">
        <f t="shared" si="3"/>
        <v>1</v>
      </c>
      <c r="G6" s="19">
        <f t="shared" si="3"/>
        <v>0</v>
      </c>
      <c r="H6" s="19" t="str">
        <f t="shared" si="3"/>
        <v>富山県　南砺市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75.180000000000007</v>
      </c>
      <c r="P6" s="20">
        <f t="shared" si="3"/>
        <v>32.119999999999997</v>
      </c>
      <c r="Q6" s="20">
        <f t="shared" si="3"/>
        <v>77.44</v>
      </c>
      <c r="R6" s="20">
        <f t="shared" si="3"/>
        <v>3960</v>
      </c>
      <c r="S6" s="20">
        <f t="shared" si="3"/>
        <v>48624</v>
      </c>
      <c r="T6" s="20">
        <f t="shared" si="3"/>
        <v>668.64</v>
      </c>
      <c r="U6" s="20">
        <f t="shared" si="3"/>
        <v>72.72</v>
      </c>
      <c r="V6" s="20">
        <f t="shared" si="3"/>
        <v>15516</v>
      </c>
      <c r="W6" s="20">
        <f t="shared" si="3"/>
        <v>7.68</v>
      </c>
      <c r="X6" s="20">
        <f t="shared" si="3"/>
        <v>2020.31</v>
      </c>
      <c r="Y6" s="21">
        <f>IF(Y7="",NA(),Y7)</f>
        <v>149.36000000000001</v>
      </c>
      <c r="Z6" s="21">
        <f t="shared" ref="Z6:AH6" si="4">IF(Z7="",NA(),Z7)</f>
        <v>150.57</v>
      </c>
      <c r="AA6" s="21">
        <f t="shared" si="4"/>
        <v>143.72999999999999</v>
      </c>
      <c r="AB6" s="21">
        <f t="shared" si="4"/>
        <v>136.07</v>
      </c>
      <c r="AC6" s="21">
        <f t="shared" si="4"/>
        <v>129.65</v>
      </c>
      <c r="AD6" s="21">
        <f t="shared" si="4"/>
        <v>106.7</v>
      </c>
      <c r="AE6" s="21">
        <f t="shared" si="4"/>
        <v>106.83</v>
      </c>
      <c r="AF6" s="21">
        <f t="shared" si="4"/>
        <v>109.21</v>
      </c>
      <c r="AG6" s="21">
        <f t="shared" si="4"/>
        <v>105.41</v>
      </c>
      <c r="AH6" s="21">
        <f t="shared" si="4"/>
        <v>104.64</v>
      </c>
      <c r="AI6" s="20" t="str">
        <f>IF(AI7="","",IF(AI7="-","【-】","【"&amp;SUBSTITUTE(TEXT(AI7,"#,##0.00"),"-","△")&amp;"】"))</f>
        <v>【107.02】</v>
      </c>
      <c r="AJ6" s="20">
        <f>IF(AJ7="",NA(),AJ7)</f>
        <v>0</v>
      </c>
      <c r="AK6" s="20">
        <f t="shared" ref="AK6:AS6" si="5">IF(AK7="",NA(),AK7)</f>
        <v>0</v>
      </c>
      <c r="AL6" s="20">
        <f t="shared" si="5"/>
        <v>0</v>
      </c>
      <c r="AM6" s="20">
        <f t="shared" si="5"/>
        <v>0</v>
      </c>
      <c r="AN6" s="20">
        <f t="shared" si="5"/>
        <v>0</v>
      </c>
      <c r="AO6" s="21">
        <f t="shared" si="5"/>
        <v>26.14</v>
      </c>
      <c r="AP6" s="21">
        <f t="shared" si="5"/>
        <v>22.02</v>
      </c>
      <c r="AQ6" s="21">
        <f t="shared" si="5"/>
        <v>15.73</v>
      </c>
      <c r="AR6" s="21">
        <f t="shared" si="5"/>
        <v>25.86</v>
      </c>
      <c r="AS6" s="21">
        <f t="shared" si="5"/>
        <v>25.76</v>
      </c>
      <c r="AT6" s="20" t="str">
        <f>IF(AT7="","",IF(AT7="-","【-】","【"&amp;SUBSTITUTE(TEXT(AT7,"#,##0.00"),"-","△")&amp;"】"))</f>
        <v>【3.09】</v>
      </c>
      <c r="AU6" s="21">
        <f>IF(AU7="",NA(),AU7)</f>
        <v>243.16</v>
      </c>
      <c r="AV6" s="21">
        <f t="shared" ref="AV6:BD6" si="6">IF(AV7="",NA(),AV7)</f>
        <v>348.69</v>
      </c>
      <c r="AW6" s="21">
        <f t="shared" si="6"/>
        <v>432.45</v>
      </c>
      <c r="AX6" s="21">
        <f t="shared" si="6"/>
        <v>525.85</v>
      </c>
      <c r="AY6" s="21">
        <f t="shared" si="6"/>
        <v>635.39</v>
      </c>
      <c r="AZ6" s="21">
        <f t="shared" si="6"/>
        <v>68.290000000000006</v>
      </c>
      <c r="BA6" s="21">
        <f t="shared" si="6"/>
        <v>68.040000000000006</v>
      </c>
      <c r="BB6" s="21">
        <f t="shared" si="6"/>
        <v>57.26</v>
      </c>
      <c r="BC6" s="21">
        <f t="shared" si="6"/>
        <v>58.23</v>
      </c>
      <c r="BD6" s="21">
        <f t="shared" si="6"/>
        <v>65.56</v>
      </c>
      <c r="BE6" s="20" t="str">
        <f>IF(BE7="","",IF(BE7="-","【-】","【"&amp;SUBSTITUTE(TEXT(BE7,"#,##0.00"),"-","△")&amp;"】"))</f>
        <v>【71.39】</v>
      </c>
      <c r="BF6" s="21">
        <f>IF(BF7="",NA(),BF7)</f>
        <v>718.63</v>
      </c>
      <c r="BG6" s="21">
        <f t="shared" ref="BG6:BO6" si="7">IF(BG7="",NA(),BG7)</f>
        <v>542.96</v>
      </c>
      <c r="BH6" s="21">
        <f t="shared" si="7"/>
        <v>433.66</v>
      </c>
      <c r="BI6" s="21">
        <f t="shared" si="7"/>
        <v>434.08</v>
      </c>
      <c r="BJ6" s="21">
        <f t="shared" si="7"/>
        <v>367.44</v>
      </c>
      <c r="BK6" s="21">
        <f t="shared" si="7"/>
        <v>1124.26</v>
      </c>
      <c r="BL6" s="21">
        <f t="shared" si="7"/>
        <v>1048.23</v>
      </c>
      <c r="BM6" s="21">
        <f t="shared" si="7"/>
        <v>1130.42</v>
      </c>
      <c r="BN6" s="21">
        <f t="shared" si="7"/>
        <v>812.92</v>
      </c>
      <c r="BO6" s="21">
        <f t="shared" si="7"/>
        <v>765.48</v>
      </c>
      <c r="BP6" s="20" t="str">
        <f>IF(BP7="","",IF(BP7="-","【-】","【"&amp;SUBSTITUTE(TEXT(BP7,"#,##0.00"),"-","△")&amp;"】"))</f>
        <v>【669.12】</v>
      </c>
      <c r="BQ6" s="21">
        <f>IF(BQ7="",NA(),BQ7)</f>
        <v>93.63</v>
      </c>
      <c r="BR6" s="21">
        <f t="shared" ref="BR6:BZ6" si="8">IF(BR7="",NA(),BR7)</f>
        <v>99.72</v>
      </c>
      <c r="BS6" s="21">
        <f t="shared" si="8"/>
        <v>93.88</v>
      </c>
      <c r="BT6" s="21">
        <f t="shared" si="8"/>
        <v>96.73</v>
      </c>
      <c r="BU6" s="21">
        <f t="shared" si="8"/>
        <v>96.59</v>
      </c>
      <c r="BV6" s="21">
        <f t="shared" si="8"/>
        <v>80.58</v>
      </c>
      <c r="BW6" s="21">
        <f t="shared" si="8"/>
        <v>78.92</v>
      </c>
      <c r="BX6" s="21">
        <f t="shared" si="8"/>
        <v>74.17</v>
      </c>
      <c r="BY6" s="21">
        <f t="shared" si="8"/>
        <v>85.4</v>
      </c>
      <c r="BZ6" s="21">
        <f t="shared" si="8"/>
        <v>87.8</v>
      </c>
      <c r="CA6" s="20" t="str">
        <f>IF(CA7="","",IF(CA7="-","【-】","【"&amp;SUBSTITUTE(TEXT(CA7,"#,##0.00"),"-","△")&amp;"】"))</f>
        <v>【99.73】</v>
      </c>
      <c r="CB6" s="21">
        <f>IF(CB7="",NA(),CB7)</f>
        <v>212.92</v>
      </c>
      <c r="CC6" s="21">
        <f t="shared" ref="CC6:CK6" si="9">IF(CC7="",NA(),CC7)</f>
        <v>200.25</v>
      </c>
      <c r="CD6" s="21">
        <f t="shared" si="9"/>
        <v>213.76</v>
      </c>
      <c r="CE6" s="21">
        <f t="shared" si="9"/>
        <v>172.06</v>
      </c>
      <c r="CF6" s="21">
        <f t="shared" si="9"/>
        <v>208.06</v>
      </c>
      <c r="CG6" s="21">
        <f t="shared" si="9"/>
        <v>216.21</v>
      </c>
      <c r="CH6" s="21">
        <f t="shared" si="9"/>
        <v>220.31</v>
      </c>
      <c r="CI6" s="21">
        <f t="shared" si="9"/>
        <v>230.95</v>
      </c>
      <c r="CJ6" s="21">
        <f t="shared" si="9"/>
        <v>188.57</v>
      </c>
      <c r="CK6" s="21">
        <f t="shared" si="9"/>
        <v>187.69</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50.24</v>
      </c>
      <c r="CS6" s="21">
        <f t="shared" si="10"/>
        <v>49.68</v>
      </c>
      <c r="CT6" s="21">
        <f t="shared" si="10"/>
        <v>49.27</v>
      </c>
      <c r="CU6" s="21">
        <f t="shared" si="10"/>
        <v>55.84</v>
      </c>
      <c r="CV6" s="21">
        <f t="shared" si="10"/>
        <v>55.78</v>
      </c>
      <c r="CW6" s="20" t="str">
        <f>IF(CW7="","",IF(CW7="-","【-】","【"&amp;SUBSTITUTE(TEXT(CW7,"#,##0.00"),"-","△")&amp;"】"))</f>
        <v>【59.99】</v>
      </c>
      <c r="CX6" s="21">
        <f>IF(CX7="",NA(),CX7)</f>
        <v>94.45</v>
      </c>
      <c r="CY6" s="21">
        <f t="shared" ref="CY6:DG6" si="11">IF(CY7="",NA(),CY7)</f>
        <v>94.82</v>
      </c>
      <c r="CZ6" s="21">
        <f t="shared" si="11"/>
        <v>95.07</v>
      </c>
      <c r="DA6" s="21">
        <f t="shared" si="11"/>
        <v>95.1</v>
      </c>
      <c r="DB6" s="21">
        <f t="shared" si="11"/>
        <v>95.15</v>
      </c>
      <c r="DC6" s="21">
        <f t="shared" si="11"/>
        <v>84.17</v>
      </c>
      <c r="DD6" s="21">
        <f t="shared" si="11"/>
        <v>83.35</v>
      </c>
      <c r="DE6" s="21">
        <f t="shared" si="11"/>
        <v>83.16</v>
      </c>
      <c r="DF6" s="21">
        <f t="shared" si="11"/>
        <v>92.34</v>
      </c>
      <c r="DG6" s="21">
        <f t="shared" si="11"/>
        <v>91.78</v>
      </c>
      <c r="DH6" s="20" t="str">
        <f>IF(DH7="","",IF(DH7="-","【-】","【"&amp;SUBSTITUTE(TEXT(DH7,"#,##0.00"),"-","△")&amp;"】"))</f>
        <v>【95.72】</v>
      </c>
      <c r="DI6" s="21">
        <f>IF(DI7="",NA(),DI7)</f>
        <v>28.48</v>
      </c>
      <c r="DJ6" s="21">
        <f t="shared" ref="DJ6:DR6" si="12">IF(DJ7="",NA(),DJ7)</f>
        <v>30.83</v>
      </c>
      <c r="DK6" s="21">
        <f t="shared" si="12"/>
        <v>33.06</v>
      </c>
      <c r="DL6" s="21">
        <f t="shared" si="12"/>
        <v>35.28</v>
      </c>
      <c r="DM6" s="21">
        <f t="shared" si="12"/>
        <v>37.53</v>
      </c>
      <c r="DN6" s="21">
        <f t="shared" si="12"/>
        <v>26.81</v>
      </c>
      <c r="DO6" s="21">
        <f t="shared" si="12"/>
        <v>26.06</v>
      </c>
      <c r="DP6" s="21">
        <f t="shared" si="12"/>
        <v>24.1</v>
      </c>
      <c r="DQ6" s="21">
        <f t="shared" si="12"/>
        <v>25.37</v>
      </c>
      <c r="DR6" s="21">
        <f t="shared" si="12"/>
        <v>26.89</v>
      </c>
      <c r="DS6" s="20" t="str">
        <f>IF(DS7="","",IF(DS7="-","【-】","【"&amp;SUBSTITUTE(TEXT(DS7,"#,##0.00"),"-","△")&amp;"】"))</f>
        <v>【38.17】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0.54</v>
      </c>
      <c r="EC6" s="21">
        <f t="shared" si="13"/>
        <v>0.75</v>
      </c>
      <c r="ED6" s="20" t="str">
        <f>IF(ED7="","",IF(ED7="-","【-】","【"&amp;SUBSTITUTE(TEXT(ED7,"#,##0.00"),"-","△")&amp;"】"))</f>
        <v>【6.54】</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0.09</v>
      </c>
      <c r="EN6" s="21">
        <f t="shared" si="14"/>
        <v>0.1</v>
      </c>
      <c r="EO6" s="20" t="str">
        <f>IF(EO7="","",IF(EO7="-","【-】","【"&amp;SUBSTITUTE(TEXT(EO7,"#,##0.00"),"-","△")&amp;"】"))</f>
        <v>【0.24】</v>
      </c>
    </row>
    <row r="7" spans="1:148" s="22" customFormat="1" x14ac:dyDescent="0.15">
      <c r="A7" s="14"/>
      <c r="B7" s="23">
        <v>2021</v>
      </c>
      <c r="C7" s="23">
        <v>162108</v>
      </c>
      <c r="D7" s="23">
        <v>46</v>
      </c>
      <c r="E7" s="23">
        <v>17</v>
      </c>
      <c r="F7" s="23">
        <v>1</v>
      </c>
      <c r="G7" s="23">
        <v>0</v>
      </c>
      <c r="H7" s="23" t="s">
        <v>96</v>
      </c>
      <c r="I7" s="23" t="s">
        <v>97</v>
      </c>
      <c r="J7" s="23" t="s">
        <v>98</v>
      </c>
      <c r="K7" s="23" t="s">
        <v>99</v>
      </c>
      <c r="L7" s="23" t="s">
        <v>100</v>
      </c>
      <c r="M7" s="23" t="s">
        <v>101</v>
      </c>
      <c r="N7" s="24" t="s">
        <v>102</v>
      </c>
      <c r="O7" s="24">
        <v>75.180000000000007</v>
      </c>
      <c r="P7" s="24">
        <v>32.119999999999997</v>
      </c>
      <c r="Q7" s="24">
        <v>77.44</v>
      </c>
      <c r="R7" s="24">
        <v>3960</v>
      </c>
      <c r="S7" s="24">
        <v>48624</v>
      </c>
      <c r="T7" s="24">
        <v>668.64</v>
      </c>
      <c r="U7" s="24">
        <v>72.72</v>
      </c>
      <c r="V7" s="24">
        <v>15516</v>
      </c>
      <c r="W7" s="24">
        <v>7.68</v>
      </c>
      <c r="X7" s="24">
        <v>2020.31</v>
      </c>
      <c r="Y7" s="24">
        <v>149.36000000000001</v>
      </c>
      <c r="Z7" s="24">
        <v>150.57</v>
      </c>
      <c r="AA7" s="24">
        <v>143.72999999999999</v>
      </c>
      <c r="AB7" s="24">
        <v>136.07</v>
      </c>
      <c r="AC7" s="24">
        <v>129.65</v>
      </c>
      <c r="AD7" s="24">
        <v>106.7</v>
      </c>
      <c r="AE7" s="24">
        <v>106.83</v>
      </c>
      <c r="AF7" s="24">
        <v>109.21</v>
      </c>
      <c r="AG7" s="24">
        <v>105.41</v>
      </c>
      <c r="AH7" s="24">
        <v>104.64</v>
      </c>
      <c r="AI7" s="24">
        <v>107.02</v>
      </c>
      <c r="AJ7" s="24">
        <v>0</v>
      </c>
      <c r="AK7" s="24">
        <v>0</v>
      </c>
      <c r="AL7" s="24">
        <v>0</v>
      </c>
      <c r="AM7" s="24">
        <v>0</v>
      </c>
      <c r="AN7" s="24">
        <v>0</v>
      </c>
      <c r="AO7" s="24">
        <v>26.14</v>
      </c>
      <c r="AP7" s="24">
        <v>22.02</v>
      </c>
      <c r="AQ7" s="24">
        <v>15.73</v>
      </c>
      <c r="AR7" s="24">
        <v>25.86</v>
      </c>
      <c r="AS7" s="24">
        <v>25.76</v>
      </c>
      <c r="AT7" s="24">
        <v>3.09</v>
      </c>
      <c r="AU7" s="24">
        <v>243.16</v>
      </c>
      <c r="AV7" s="24">
        <v>348.69</v>
      </c>
      <c r="AW7" s="24">
        <v>432.45</v>
      </c>
      <c r="AX7" s="24">
        <v>525.85</v>
      </c>
      <c r="AY7" s="24">
        <v>635.39</v>
      </c>
      <c r="AZ7" s="24">
        <v>68.290000000000006</v>
      </c>
      <c r="BA7" s="24">
        <v>68.040000000000006</v>
      </c>
      <c r="BB7" s="24">
        <v>57.26</v>
      </c>
      <c r="BC7" s="24">
        <v>58.23</v>
      </c>
      <c r="BD7" s="24">
        <v>65.56</v>
      </c>
      <c r="BE7" s="24">
        <v>71.39</v>
      </c>
      <c r="BF7" s="24">
        <v>718.63</v>
      </c>
      <c r="BG7" s="24">
        <v>542.96</v>
      </c>
      <c r="BH7" s="24">
        <v>433.66</v>
      </c>
      <c r="BI7" s="24">
        <v>434.08</v>
      </c>
      <c r="BJ7" s="24">
        <v>367.44</v>
      </c>
      <c r="BK7" s="24">
        <v>1124.26</v>
      </c>
      <c r="BL7" s="24">
        <v>1048.23</v>
      </c>
      <c r="BM7" s="24">
        <v>1130.42</v>
      </c>
      <c r="BN7" s="24">
        <v>812.92</v>
      </c>
      <c r="BO7" s="24">
        <v>765.48</v>
      </c>
      <c r="BP7" s="24">
        <v>669.12</v>
      </c>
      <c r="BQ7" s="24">
        <v>93.63</v>
      </c>
      <c r="BR7" s="24">
        <v>99.72</v>
      </c>
      <c r="BS7" s="24">
        <v>93.88</v>
      </c>
      <c r="BT7" s="24">
        <v>96.73</v>
      </c>
      <c r="BU7" s="24">
        <v>96.59</v>
      </c>
      <c r="BV7" s="24">
        <v>80.58</v>
      </c>
      <c r="BW7" s="24">
        <v>78.92</v>
      </c>
      <c r="BX7" s="24">
        <v>74.17</v>
      </c>
      <c r="BY7" s="24">
        <v>85.4</v>
      </c>
      <c r="BZ7" s="24">
        <v>87.8</v>
      </c>
      <c r="CA7" s="24">
        <v>99.73</v>
      </c>
      <c r="CB7" s="24">
        <v>212.92</v>
      </c>
      <c r="CC7" s="24">
        <v>200.25</v>
      </c>
      <c r="CD7" s="24">
        <v>213.76</v>
      </c>
      <c r="CE7" s="24">
        <v>172.06</v>
      </c>
      <c r="CF7" s="24">
        <v>208.06</v>
      </c>
      <c r="CG7" s="24">
        <v>216.21</v>
      </c>
      <c r="CH7" s="24">
        <v>220.31</v>
      </c>
      <c r="CI7" s="24">
        <v>230.95</v>
      </c>
      <c r="CJ7" s="24">
        <v>188.57</v>
      </c>
      <c r="CK7" s="24">
        <v>187.69</v>
      </c>
      <c r="CL7" s="24">
        <v>134.97999999999999</v>
      </c>
      <c r="CM7" s="24" t="s">
        <v>102</v>
      </c>
      <c r="CN7" s="24" t="s">
        <v>102</v>
      </c>
      <c r="CO7" s="24" t="s">
        <v>102</v>
      </c>
      <c r="CP7" s="24" t="s">
        <v>102</v>
      </c>
      <c r="CQ7" s="24" t="s">
        <v>102</v>
      </c>
      <c r="CR7" s="24">
        <v>50.24</v>
      </c>
      <c r="CS7" s="24">
        <v>49.68</v>
      </c>
      <c r="CT7" s="24">
        <v>49.27</v>
      </c>
      <c r="CU7" s="24">
        <v>55.84</v>
      </c>
      <c r="CV7" s="24">
        <v>55.78</v>
      </c>
      <c r="CW7" s="24">
        <v>59.99</v>
      </c>
      <c r="CX7" s="24">
        <v>94.45</v>
      </c>
      <c r="CY7" s="24">
        <v>94.82</v>
      </c>
      <c r="CZ7" s="24">
        <v>95.07</v>
      </c>
      <c r="DA7" s="24">
        <v>95.1</v>
      </c>
      <c r="DB7" s="24">
        <v>95.15</v>
      </c>
      <c r="DC7" s="24">
        <v>84.17</v>
      </c>
      <c r="DD7" s="24">
        <v>83.35</v>
      </c>
      <c r="DE7" s="24">
        <v>83.16</v>
      </c>
      <c r="DF7" s="24">
        <v>92.34</v>
      </c>
      <c r="DG7" s="24">
        <v>91.78</v>
      </c>
      <c r="DH7" s="24">
        <v>95.72</v>
      </c>
      <c r="DI7" s="24">
        <v>28.48</v>
      </c>
      <c r="DJ7" s="24">
        <v>30.83</v>
      </c>
      <c r="DK7" s="24">
        <v>33.06</v>
      </c>
      <c r="DL7" s="24">
        <v>35.28</v>
      </c>
      <c r="DM7" s="24">
        <v>37.53</v>
      </c>
      <c r="DN7" s="24">
        <v>26.81</v>
      </c>
      <c r="DO7" s="24">
        <v>26.06</v>
      </c>
      <c r="DP7" s="24">
        <v>24.1</v>
      </c>
      <c r="DQ7" s="24">
        <v>25.37</v>
      </c>
      <c r="DR7" s="24">
        <v>26.89</v>
      </c>
      <c r="DS7" s="24">
        <v>38.17</v>
      </c>
      <c r="DT7" s="24">
        <v>0</v>
      </c>
      <c r="DU7" s="24">
        <v>0</v>
      </c>
      <c r="DV7" s="24">
        <v>0</v>
      </c>
      <c r="DW7" s="24">
        <v>0</v>
      </c>
      <c r="DX7" s="24">
        <v>0</v>
      </c>
      <c r="DY7" s="24">
        <v>0</v>
      </c>
      <c r="DZ7" s="24">
        <v>0</v>
      </c>
      <c r="EA7" s="24">
        <v>0</v>
      </c>
      <c r="EB7" s="24">
        <v>0.54</v>
      </c>
      <c r="EC7" s="24">
        <v>0.75</v>
      </c>
      <c r="ED7" s="24">
        <v>6.54</v>
      </c>
      <c r="EE7" s="24">
        <v>0</v>
      </c>
      <c r="EF7" s="24">
        <v>0</v>
      </c>
      <c r="EG7" s="24">
        <v>0</v>
      </c>
      <c r="EH7" s="24">
        <v>0</v>
      </c>
      <c r="EI7" s="24">
        <v>0</v>
      </c>
      <c r="EJ7" s="24">
        <v>0.13</v>
      </c>
      <c r="EK7" s="24">
        <v>0.12</v>
      </c>
      <c r="EL7" s="24">
        <v>0.1</v>
      </c>
      <c r="EM7" s="24">
        <v>0.09</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財政課　竹原</cp:lastModifiedBy>
  <cp:lastPrinted>2023-01-19T02:27:04Z</cp:lastPrinted>
  <dcterms:modified xsi:type="dcterms:W3CDTF">2023-01-23T13:01:15Z</dcterms:modified>
</cp:coreProperties>
</file>